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2. jednání - únor\"/>
    </mc:Choice>
  </mc:AlternateContent>
  <xr:revisionPtr revIDLastSave="0" documentId="13_ncr:1_{2797AF4C-7909-468E-AEC8-686E1F8BCD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ČK" sheetId="3" r:id="rId2"/>
    <sheet name="JK" sheetId="4" r:id="rId3"/>
    <sheet name="LC" sheetId="5" r:id="rId4"/>
    <sheet name="LG" sheetId="6" r:id="rId5"/>
    <sheet name="MŠ" sheetId="7" r:id="rId6"/>
    <sheet name="NS" sheetId="8" r:id="rId7"/>
    <sheet name="PBa" sheetId="9" r:id="rId8"/>
    <sheet name="PBi" sheetId="10" r:id="rId9"/>
  </sheets>
  <definedNames>
    <definedName name="_xlnm.Print_Area" localSheetId="0">'celovečerní hraný film'!$A$1:$V$45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9" l="1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E37" i="10"/>
  <c r="D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E37" i="9"/>
  <c r="D37" i="9"/>
  <c r="L13" i="9"/>
  <c r="E37" i="8"/>
  <c r="D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E37" i="7"/>
  <c r="D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E37" i="6"/>
  <c r="D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E37" i="5"/>
  <c r="D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7" i="4"/>
  <c r="D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26" i="2"/>
  <c r="L33" i="2"/>
  <c r="L19" i="2"/>
  <c r="L27" i="2"/>
  <c r="L21" i="2"/>
  <c r="L38" i="2"/>
  <c r="L34" i="2"/>
  <c r="L15" i="2"/>
  <c r="L24" i="2"/>
  <c r="L20" i="2"/>
  <c r="L28" i="2"/>
  <c r="L35" i="2"/>
  <c r="L16" i="2"/>
  <c r="L17" i="2"/>
  <c r="L29" i="2"/>
  <c r="L18" i="2"/>
  <c r="L23" i="2"/>
  <c r="L31" i="2"/>
  <c r="L25" i="2"/>
  <c r="L30" i="2"/>
  <c r="L36" i="2"/>
  <c r="L22" i="2"/>
  <c r="L32" i="2"/>
  <c r="L37" i="2"/>
  <c r="E37" i="3"/>
  <c r="D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E39" i="2"/>
  <c r="D39" i="2"/>
  <c r="M39" i="2" l="1"/>
  <c r="M40" i="2" s="1"/>
</calcChain>
</file>

<file path=xl/sharedStrings.xml><?xml version="1.0" encoding="utf-8"?>
<sst xmlns="http://schemas.openxmlformats.org/spreadsheetml/2006/main" count="1046" uniqueCount="153">
  <si>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</si>
  <si>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</si>
  <si>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</si>
  <si>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</si>
  <si>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</si>
  <si>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</si>
  <si>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</si>
  <si>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</si>
  <si>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</si>
  <si>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</si>
  <si>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</si>
  <si>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</si>
  <si>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</si>
  <si>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</si>
  <si>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</si>
  <si>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</si>
  <si>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</si>
  <si>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</si>
  <si>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</si>
  <si>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</si>
  <si>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</si>
  <si>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</si>
  <si>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</si>
  <si>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</si>
  <si>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</si>
  <si>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</si>
  <si>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</si>
  <si>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</si>
  <si>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</si>
  <si>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</si>
  <si>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</si>
  <si>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</si>
  <si>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</si>
  <si>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Producentská koncepce a ekonomické parametry projektu</t>
  </si>
  <si>
    <t>Profil žadatele</t>
  </si>
  <si>
    <t>Formální kvalita projektu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</si>
  <si>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</si>
  <si>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2023-2-2-7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</si>
  <si>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10.-28. 11. 2022</t>
    </r>
  </si>
  <si>
    <r>
      <t xml:space="preserve">Finanční alokace: </t>
    </r>
    <r>
      <rPr>
        <sz val="9.5"/>
        <rFont val="Arial"/>
        <family val="2"/>
        <charset val="238"/>
      </rPr>
      <t>60 800 000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</si>
  <si>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31. 12. 2025</t>
    </r>
  </si>
  <si>
    <t>5662-2023</t>
  </si>
  <si>
    <t>5665-2023</t>
  </si>
  <si>
    <t>5668-2023</t>
  </si>
  <si>
    <t>5669-2023</t>
  </si>
  <si>
    <t>5672-2023</t>
  </si>
  <si>
    <t>5673-2023</t>
  </si>
  <si>
    <t>5676-2023</t>
  </si>
  <si>
    <t>5680-2023</t>
  </si>
  <si>
    <t>5681-2023</t>
  </si>
  <si>
    <t>5682-2023</t>
  </si>
  <si>
    <t>5689-2023</t>
  </si>
  <si>
    <t>5690-2023</t>
  </si>
  <si>
    <t>5693-2023</t>
  </si>
  <si>
    <t>5695-2023</t>
  </si>
  <si>
    <t>5697-2023</t>
  </si>
  <si>
    <t>5698-2023</t>
  </si>
  <si>
    <t>5701-2023</t>
  </si>
  <si>
    <t>5702-2023</t>
  </si>
  <si>
    <t>5703-2023</t>
  </si>
  <si>
    <t>5705-2023</t>
  </si>
  <si>
    <t>5707-2023</t>
  </si>
  <si>
    <t>5711-2023</t>
  </si>
  <si>
    <t>5712-2023</t>
  </si>
  <si>
    <t>5714-2023</t>
  </si>
  <si>
    <t>Cineart TV Prague s.r.o.</t>
  </si>
  <si>
    <t>ALLUVIUM PRODUCTION, s.r.o.</t>
  </si>
  <si>
    <t>Shore Points s.r.o.</t>
  </si>
  <si>
    <t>Bio Illusion s.r.o.</t>
  </si>
  <si>
    <t>LUMINAR Film s.r.o.</t>
  </si>
  <si>
    <t>ZIPO FILM production s.r.o.</t>
  </si>
  <si>
    <t>Kompliment Film s.r.o.</t>
  </si>
  <si>
    <t xml:space="preserve">Marlene Film Production s.r.o. </t>
  </si>
  <si>
    <t>Background Films s.r.o.</t>
  </si>
  <si>
    <t>Evolution Films, s.r.o.</t>
  </si>
  <si>
    <t>Ozet Film s.r.o</t>
  </si>
  <si>
    <t>Bontonfilm Studios s.r.o.</t>
  </si>
  <si>
    <t>Breathless Films s.r.o.</t>
  </si>
  <si>
    <t>Silk Films s.r.o.</t>
  </si>
  <si>
    <t>Beginner’s Mind s.r.o.</t>
  </si>
  <si>
    <t>endorfilm s.r.o.</t>
  </si>
  <si>
    <t>SPLIT SCREEN, s.r.o.</t>
  </si>
  <si>
    <t>LOVE.FRAME s.r.o.</t>
  </si>
  <si>
    <t>Bedna Films, s.r.o.</t>
  </si>
  <si>
    <t>Holiday Films s.r.o.</t>
  </si>
  <si>
    <t>Helium Film s.r.o.</t>
  </si>
  <si>
    <t>Analog Vision s.r.o.</t>
  </si>
  <si>
    <t>Smrt Krále Kandaula</t>
  </si>
  <si>
    <t>Paranoia</t>
  </si>
  <si>
    <t>S ledem v srdci</t>
  </si>
  <si>
    <t>Daleko/Blízko</t>
  </si>
  <si>
    <t>Cukrkandl</t>
  </si>
  <si>
    <t xml:space="preserve">Tanec s medvědem </t>
  </si>
  <si>
    <t>Léčivé účinky sebeklamu</t>
  </si>
  <si>
    <t>Ledoví koně</t>
  </si>
  <si>
    <t>Franz</t>
  </si>
  <si>
    <t>Lesana</t>
  </si>
  <si>
    <t>Aristokratka ve varu</t>
  </si>
  <si>
    <t>Křik jako nádherná píseň</t>
  </si>
  <si>
    <t>Matka Noci</t>
  </si>
  <si>
    <t>MORD</t>
  </si>
  <si>
    <t>Chica Checa</t>
  </si>
  <si>
    <t>Mistryně</t>
  </si>
  <si>
    <t>Na druhé straně léta</t>
  </si>
  <si>
    <t>Krasosmutnění</t>
  </si>
  <si>
    <t>Vzteklá krása</t>
  </si>
  <si>
    <t>Hana</t>
  </si>
  <si>
    <t>Ondřej Nepela</t>
  </si>
  <si>
    <t>Zápisník alkoholičky</t>
  </si>
  <si>
    <t>Thinking David</t>
  </si>
  <si>
    <t xml:space="preserve">Metropolitan </t>
  </si>
  <si>
    <t>ano</t>
  </si>
  <si>
    <t>ne</t>
  </si>
  <si>
    <t>31.9.2024</t>
  </si>
  <si>
    <t>Projekty výzvy 5681/2023 Franz, 5695/2023 MORD, 5697/2023 Chica Checa a 5701/2023 Na druhé straně léta budou na základě usnesení č. 264/2022 hrazeny ze státní dotace 2022. Projekt 5669/2023 Daleko/Blízko bude na základě usnesení č. 264/2022 hrazen ze státní dotace 2022 do výše jejího zůstatku 3 897 732 Kč, zbylých 2 102 268 Kč bude hrazeno z jiných prostředků Fondu. Ostatní projekty výzvy budou hrazeny z ostatních prostředků Fondu.</t>
  </si>
  <si>
    <t>5681/2023</t>
  </si>
  <si>
    <t>5695/2023</t>
  </si>
  <si>
    <t>5697/2023</t>
  </si>
  <si>
    <t>5701/2023</t>
  </si>
  <si>
    <t>5669/2023</t>
  </si>
  <si>
    <t>5689/2023</t>
  </si>
  <si>
    <t>5673/2023</t>
  </si>
  <si>
    <t>5712/2023</t>
  </si>
  <si>
    <t>5702/2023</t>
  </si>
  <si>
    <t>5682/2023</t>
  </si>
  <si>
    <t>5705/2023</t>
  </si>
  <si>
    <t>5665/2023</t>
  </si>
  <si>
    <t>5672/2023</t>
  </si>
  <si>
    <t>5690/2023</t>
  </si>
  <si>
    <t>5698/2023</t>
  </si>
  <si>
    <t>5707/2023</t>
  </si>
  <si>
    <t>5703/2023</t>
  </si>
  <si>
    <t>5714/2023</t>
  </si>
  <si>
    <t>5668/2023</t>
  </si>
  <si>
    <t>5680/2023</t>
  </si>
  <si>
    <t>5693/2023</t>
  </si>
  <si>
    <t>5711/2023</t>
  </si>
  <si>
    <t>5662/2023</t>
  </si>
  <si>
    <t>5676/2023</t>
  </si>
  <si>
    <t>investiční dotace</t>
  </si>
  <si>
    <t>75%</t>
  </si>
  <si>
    <t>70%</t>
  </si>
  <si>
    <t>60%</t>
  </si>
  <si>
    <t>90%</t>
  </si>
  <si>
    <t>80%</t>
  </si>
  <si>
    <t>85%</t>
  </si>
  <si>
    <t>31.8.2024</t>
  </si>
  <si>
    <t>31.10.2024</t>
  </si>
  <si>
    <t>30.6.2024</t>
  </si>
  <si>
    <t>29.2.2024</t>
  </si>
  <si>
    <t>30.9.2024</t>
  </si>
  <si>
    <t>31.1.2024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</si>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</sst>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9" fontId="2" fillId="2" borderId="0" xfId="1" applyFont="1" applyFill="1" applyAlignment="1">
      <alignment horizontal="left" vertical="top"/>
    </xf>
    <xf numFmtId="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40"/>
  <sheetViews>
    <sheetView tabSelected="1" zoomScale="78" zoomScaleNormal="78" workbookViewId="0"/>
  </sheetViews>
  <sheetFormatPr defaultColWidth="9.109375" defaultRowHeight="12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9.5546875" style="2" customWidth="1"/>
    <col min="7" max="12" width="9.44140625" style="2" customWidth="1"/>
    <col min="13" max="13" width="14.44140625" style="2" customWidth="1"/>
    <col min="14" max="14" width="21.5546875" style="2" customWidth="1"/>
    <col min="15" max="15" width="10.44140625" style="2" customWidth="1"/>
    <col min="16" max="19" width="9.44140625" style="2" customWidth="1"/>
    <col min="20" max="20" width="10.44140625" style="2" customWidth="1"/>
    <col min="21" max="22" width="15.5546875" style="2" customWidth="1"/>
    <col min="23" max="16384" width="9.109375" style="2"/>
  </cols>
  <sheetData>
    <row r="1" spans="1:87" ht="38.25" customHeight="1" x14ac:dyDescent="0.3">
      <c r="A1" s="1" t="s">
        <v>28</v>
      </c>
    </row>
    <row r="2" spans="1:87" ht="12.6" x14ac:dyDescent="0.3">
      <c r="A2" s="3" t="s">
        <v>37</v>
      </c>
      <c r="D2" s="3" t="s">
        <v>22</v>
      </c>
    </row>
    <row r="3" spans="1:87" ht="12.6" x14ac:dyDescent="0.3">
      <c r="A3" s="3" t="s">
        <v>30</v>
      </c>
      <c r="D3" s="2" t="s">
        <v>25</v>
      </c>
    </row>
    <row r="4" spans="1:87" ht="12.6" x14ac:dyDescent="0.3">
      <c r="A4" s="3" t="s">
        <v>38</v>
      </c>
      <c r="D4" s="2" t="s">
        <v>26</v>
      </c>
    </row>
    <row r="5" spans="1:87" ht="12.6" x14ac:dyDescent="0.3">
      <c r="A5" s="3" t="s">
        <v>39</v>
      </c>
      <c r="D5" s="2" t="s">
        <v>27</v>
      </c>
    </row>
    <row r="6" spans="1:87" ht="12.6" x14ac:dyDescent="0.3">
      <c r="A6" s="2" t="s">
        <v>40</v>
      </c>
    </row>
    <row r="7" spans="1:87" ht="12.6" x14ac:dyDescent="0.3">
      <c r="A7" s="10" t="s">
        <v>31</v>
      </c>
      <c r="D7" s="3" t="s">
        <v>23</v>
      </c>
    </row>
    <row r="8" spans="1:8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87" x14ac:dyDescent="0.3">
      <c r="D9" s="17"/>
      <c r="E9" s="17"/>
    </row>
    <row r="10" spans="1:87" ht="52.2" customHeight="1" x14ac:dyDescent="0.3">
      <c r="D10" s="18" t="s">
        <v>114</v>
      </c>
      <c r="E10" s="18"/>
      <c r="F10" s="18"/>
      <c r="G10" s="18"/>
      <c r="H10" s="18"/>
      <c r="I10" s="18"/>
      <c r="J10" s="18"/>
      <c r="K10" s="18"/>
      <c r="L10" s="18"/>
    </row>
    <row r="11" spans="1:87" ht="12.6" customHeight="1" x14ac:dyDescent="0.3">
      <c r="A11" s="3"/>
    </row>
    <row r="12" spans="1:87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32</v>
      </c>
      <c r="H12" s="19" t="s">
        <v>13</v>
      </c>
      <c r="I12" s="19" t="s">
        <v>33</v>
      </c>
      <c r="J12" s="19" t="s">
        <v>34</v>
      </c>
      <c r="K12" s="19" t="s">
        <v>35</v>
      </c>
      <c r="L12" s="19" t="s">
        <v>3</v>
      </c>
      <c r="M12" s="19" t="s">
        <v>4</v>
      </c>
      <c r="N12" s="19" t="s">
        <v>5</v>
      </c>
      <c r="O12" s="19" t="s">
        <v>6</v>
      </c>
      <c r="P12" s="19" t="s">
        <v>7</v>
      </c>
      <c r="Q12" s="19" t="s">
        <v>16</v>
      </c>
      <c r="R12" s="19" t="s">
        <v>15</v>
      </c>
      <c r="S12" s="19" t="s">
        <v>8</v>
      </c>
      <c r="T12" s="19" t="s">
        <v>9</v>
      </c>
      <c r="U12" s="19" t="s">
        <v>10</v>
      </c>
      <c r="V12" s="19" t="s">
        <v>11</v>
      </c>
    </row>
    <row r="13" spans="1:87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87" ht="29.1" customHeight="1" x14ac:dyDescent="0.3">
      <c r="A14" s="20"/>
      <c r="B14" s="20"/>
      <c r="C14" s="20"/>
      <c r="D14" s="20"/>
      <c r="E14" s="24"/>
      <c r="F14" s="4" t="s">
        <v>24</v>
      </c>
      <c r="G14" s="4" t="s">
        <v>19</v>
      </c>
      <c r="H14" s="4" t="s">
        <v>21</v>
      </c>
      <c r="I14" s="4" t="s">
        <v>36</v>
      </c>
      <c r="J14" s="4" t="s">
        <v>20</v>
      </c>
      <c r="K14" s="4" t="s">
        <v>20</v>
      </c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</row>
    <row r="15" spans="1:87" s="6" customFormat="1" ht="12.75" customHeight="1" x14ac:dyDescent="0.2">
      <c r="A15" s="14" t="s">
        <v>115</v>
      </c>
      <c r="B15" s="15" t="s">
        <v>72</v>
      </c>
      <c r="C15" s="15" t="s">
        <v>95</v>
      </c>
      <c r="D15" s="16">
        <v>148584430</v>
      </c>
      <c r="E15" s="16">
        <v>30000000</v>
      </c>
      <c r="F15" s="7">
        <v>36</v>
      </c>
      <c r="G15" s="7">
        <v>13.2857</v>
      </c>
      <c r="H15" s="7">
        <v>10</v>
      </c>
      <c r="I15" s="7">
        <v>23.285699999999999</v>
      </c>
      <c r="J15" s="7">
        <v>5</v>
      </c>
      <c r="K15" s="7">
        <v>4.5713999999999997</v>
      </c>
      <c r="L15" s="7">
        <f>SUM(F15:K15)</f>
        <v>92.142799999999994</v>
      </c>
      <c r="M15" s="35">
        <v>22000000</v>
      </c>
      <c r="N15" s="8" t="s">
        <v>139</v>
      </c>
      <c r="O15" s="39" t="s">
        <v>111</v>
      </c>
      <c r="P15" s="39" t="s">
        <v>111</v>
      </c>
      <c r="Q15" s="39" t="s">
        <v>112</v>
      </c>
      <c r="R15" s="39" t="s">
        <v>112</v>
      </c>
      <c r="S15" s="42">
        <v>0.56000000000000005</v>
      </c>
      <c r="T15" s="43" t="s">
        <v>141</v>
      </c>
      <c r="U15" s="40">
        <v>45565</v>
      </c>
      <c r="V15" s="40">
        <v>45565</v>
      </c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6" customFormat="1" ht="12.75" customHeight="1" x14ac:dyDescent="0.2">
      <c r="A16" s="14" t="s">
        <v>116</v>
      </c>
      <c r="B16" s="15" t="s">
        <v>77</v>
      </c>
      <c r="C16" s="15" t="s">
        <v>100</v>
      </c>
      <c r="D16" s="16">
        <v>16680000</v>
      </c>
      <c r="E16" s="16">
        <v>10000000</v>
      </c>
      <c r="F16" s="7">
        <v>37.285699999999999</v>
      </c>
      <c r="G16" s="7">
        <v>12</v>
      </c>
      <c r="H16" s="7">
        <v>7.1429</v>
      </c>
      <c r="I16" s="7">
        <v>22.714300000000001</v>
      </c>
      <c r="J16" s="7">
        <v>2</v>
      </c>
      <c r="K16" s="7">
        <v>4.4286000000000003</v>
      </c>
      <c r="L16" s="7">
        <f>SUM(F16:K16)</f>
        <v>85.5715</v>
      </c>
      <c r="M16" s="35">
        <v>7400000</v>
      </c>
      <c r="N16" s="31" t="s">
        <v>139</v>
      </c>
      <c r="O16" s="39" t="s">
        <v>111</v>
      </c>
      <c r="P16" s="39" t="s">
        <v>111</v>
      </c>
      <c r="Q16" s="39" t="s">
        <v>112</v>
      </c>
      <c r="R16" s="39" t="s">
        <v>112</v>
      </c>
      <c r="S16" s="42">
        <v>0.72</v>
      </c>
      <c r="T16" s="43" t="s">
        <v>144</v>
      </c>
      <c r="U16" s="40">
        <v>45505</v>
      </c>
      <c r="V16" s="43" t="s">
        <v>146</v>
      </c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6" customFormat="1" ht="12.75" customHeight="1" x14ac:dyDescent="0.2">
      <c r="A17" s="14" t="s">
        <v>117</v>
      </c>
      <c r="B17" s="15" t="s">
        <v>78</v>
      </c>
      <c r="C17" s="15" t="s">
        <v>101</v>
      </c>
      <c r="D17" s="16">
        <v>23530900</v>
      </c>
      <c r="E17" s="16">
        <v>7000000</v>
      </c>
      <c r="F17" s="7">
        <v>35.285699999999999</v>
      </c>
      <c r="G17" s="7">
        <v>11.857100000000001</v>
      </c>
      <c r="H17" s="7">
        <v>8</v>
      </c>
      <c r="I17" s="7">
        <v>22.714300000000001</v>
      </c>
      <c r="J17" s="7">
        <v>2</v>
      </c>
      <c r="K17" s="7">
        <v>4.5713999999999997</v>
      </c>
      <c r="L17" s="7">
        <f>SUM(F17:K17)</f>
        <v>84.4285</v>
      </c>
      <c r="M17" s="35">
        <v>7000000</v>
      </c>
      <c r="N17" s="31" t="s">
        <v>139</v>
      </c>
      <c r="O17" s="39" t="s">
        <v>111</v>
      </c>
      <c r="P17" s="39" t="s">
        <v>111</v>
      </c>
      <c r="Q17" s="39" t="s">
        <v>112</v>
      </c>
      <c r="R17" s="39" t="s">
        <v>112</v>
      </c>
      <c r="S17" s="42">
        <v>0.64</v>
      </c>
      <c r="T17" s="43" t="s">
        <v>140</v>
      </c>
      <c r="U17" s="40">
        <v>45463</v>
      </c>
      <c r="V17" s="43" t="s">
        <v>148</v>
      </c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6" customFormat="1" ht="12.75" customHeight="1" x14ac:dyDescent="0.2">
      <c r="A18" s="14" t="s">
        <v>118</v>
      </c>
      <c r="B18" s="15" t="s">
        <v>79</v>
      </c>
      <c r="C18" s="15" t="s">
        <v>103</v>
      </c>
      <c r="D18" s="16">
        <v>9250000</v>
      </c>
      <c r="E18" s="16">
        <v>6400000</v>
      </c>
      <c r="F18" s="7">
        <v>35.714300000000001</v>
      </c>
      <c r="G18" s="7">
        <v>12.571400000000001</v>
      </c>
      <c r="H18" s="7">
        <v>7.7142999999999997</v>
      </c>
      <c r="I18" s="7">
        <v>22.285699999999999</v>
      </c>
      <c r="J18" s="7">
        <v>0</v>
      </c>
      <c r="K18" s="7">
        <v>4.7142999999999997</v>
      </c>
      <c r="L18" s="7">
        <f>SUM(F18:K18)</f>
        <v>83</v>
      </c>
      <c r="M18" s="35">
        <v>6400000</v>
      </c>
      <c r="N18" s="31" t="s">
        <v>139</v>
      </c>
      <c r="O18" s="39" t="s">
        <v>111</v>
      </c>
      <c r="P18" s="39" t="s">
        <v>111</v>
      </c>
      <c r="Q18" s="39" t="s">
        <v>112</v>
      </c>
      <c r="R18" s="39" t="s">
        <v>112</v>
      </c>
      <c r="S18" s="42">
        <v>0.83</v>
      </c>
      <c r="T18" s="43" t="s">
        <v>143</v>
      </c>
      <c r="U18" s="40">
        <v>45338</v>
      </c>
      <c r="V18" s="43" t="s">
        <v>149</v>
      </c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6" customFormat="1" ht="12.75" customHeight="1" x14ac:dyDescent="0.2">
      <c r="A19" s="14" t="s">
        <v>119</v>
      </c>
      <c r="B19" s="15" t="s">
        <v>67</v>
      </c>
      <c r="C19" s="15" t="s">
        <v>90</v>
      </c>
      <c r="D19" s="16">
        <v>15500000</v>
      </c>
      <c r="E19" s="16">
        <v>7000000</v>
      </c>
      <c r="F19" s="7">
        <v>34.571399999999997</v>
      </c>
      <c r="G19" s="7">
        <v>11</v>
      </c>
      <c r="H19" s="7">
        <v>7.5713999999999997</v>
      </c>
      <c r="I19" s="7">
        <v>22</v>
      </c>
      <c r="J19" s="7">
        <v>3</v>
      </c>
      <c r="K19" s="7">
        <v>4.5713999999999997</v>
      </c>
      <c r="L19" s="7">
        <f>SUM(F19:K19)</f>
        <v>82.714199999999991</v>
      </c>
      <c r="M19" s="35">
        <v>6000000</v>
      </c>
      <c r="N19" s="31" t="s">
        <v>139</v>
      </c>
      <c r="O19" s="39" t="s">
        <v>111</v>
      </c>
      <c r="P19" s="39" t="s">
        <v>111</v>
      </c>
      <c r="Q19" s="39" t="s">
        <v>112</v>
      </c>
      <c r="R19" s="39" t="s">
        <v>112</v>
      </c>
      <c r="S19" s="42">
        <v>0.77</v>
      </c>
      <c r="T19" s="43" t="s">
        <v>145</v>
      </c>
      <c r="U19" s="40" t="s">
        <v>113</v>
      </c>
      <c r="V19" s="43" t="s">
        <v>150</v>
      </c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6" customFormat="1" x14ac:dyDescent="0.2">
      <c r="A20" s="14" t="s">
        <v>120</v>
      </c>
      <c r="B20" s="15" t="s">
        <v>74</v>
      </c>
      <c r="C20" s="15" t="s">
        <v>97</v>
      </c>
      <c r="D20" s="16">
        <v>35907023</v>
      </c>
      <c r="E20" s="16">
        <v>3400000</v>
      </c>
      <c r="F20" s="7">
        <v>32.285699999999999</v>
      </c>
      <c r="G20" s="7">
        <v>11.142899999999999</v>
      </c>
      <c r="H20" s="7">
        <v>8.8571000000000009</v>
      </c>
      <c r="I20" s="7">
        <v>22.428599999999999</v>
      </c>
      <c r="J20" s="7">
        <v>3</v>
      </c>
      <c r="K20" s="7">
        <v>4.8571</v>
      </c>
      <c r="L20" s="7">
        <f>SUM(F20:K20)</f>
        <v>82.571399999999997</v>
      </c>
      <c r="M20" s="35">
        <v>2000000</v>
      </c>
      <c r="N20" s="31" t="s">
        <v>139</v>
      </c>
      <c r="O20" s="39" t="s">
        <v>112</v>
      </c>
      <c r="P20" s="39" t="s">
        <v>112</v>
      </c>
      <c r="Q20" s="39" t="s">
        <v>112</v>
      </c>
      <c r="R20" s="39" t="s">
        <v>112</v>
      </c>
      <c r="S20" s="42">
        <v>0.35</v>
      </c>
      <c r="T20" s="43" t="s">
        <v>142</v>
      </c>
      <c r="U20" s="40">
        <v>45305</v>
      </c>
      <c r="V20" s="43" t="s">
        <v>151</v>
      </c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6" customFormat="1" ht="12.75" customHeight="1" x14ac:dyDescent="0.2">
      <c r="A21" s="14" t="s">
        <v>121</v>
      </c>
      <c r="B21" s="15" t="s">
        <v>69</v>
      </c>
      <c r="C21" s="15" t="s">
        <v>92</v>
      </c>
      <c r="D21" s="16">
        <v>29515560</v>
      </c>
      <c r="E21" s="16">
        <v>10500000</v>
      </c>
      <c r="F21" s="7">
        <v>33.285699999999999</v>
      </c>
      <c r="G21" s="7">
        <v>11.142899999999999</v>
      </c>
      <c r="H21" s="7">
        <v>7.2857000000000003</v>
      </c>
      <c r="I21" s="7">
        <v>20.714300000000001</v>
      </c>
      <c r="J21" s="7">
        <v>4</v>
      </c>
      <c r="K21" s="7">
        <v>4.5713999999999997</v>
      </c>
      <c r="L21" s="7">
        <f>SUM(F21:K21)</f>
        <v>80.999999999999986</v>
      </c>
      <c r="M21" s="35">
        <v>10000000</v>
      </c>
      <c r="N21" s="31" t="s">
        <v>139</v>
      </c>
      <c r="O21" s="39" t="s">
        <v>111</v>
      </c>
      <c r="P21" s="39" t="s">
        <v>111</v>
      </c>
      <c r="Q21" s="39" t="s">
        <v>112</v>
      </c>
      <c r="R21" s="39" t="s">
        <v>112</v>
      </c>
      <c r="S21" s="42">
        <v>0.67</v>
      </c>
      <c r="T21" s="43" t="s">
        <v>140</v>
      </c>
      <c r="U21" s="40">
        <v>45566</v>
      </c>
      <c r="V21" s="43" t="s">
        <v>147</v>
      </c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6" customFormat="1" ht="12.75" customHeight="1" x14ac:dyDescent="0.2">
      <c r="A22" s="14" t="s">
        <v>122</v>
      </c>
      <c r="B22" s="15" t="s">
        <v>85</v>
      </c>
      <c r="C22" s="15" t="s">
        <v>109</v>
      </c>
      <c r="D22" s="16">
        <v>45001500</v>
      </c>
      <c r="E22" s="16">
        <v>12000000</v>
      </c>
      <c r="F22" s="7">
        <v>31</v>
      </c>
      <c r="G22" s="7">
        <v>11.2857</v>
      </c>
      <c r="H22" s="7">
        <v>7.8571</v>
      </c>
      <c r="I22" s="7">
        <v>20.714300000000001</v>
      </c>
      <c r="J22" s="7">
        <v>4</v>
      </c>
      <c r="K22" s="7">
        <v>4.4286000000000003</v>
      </c>
      <c r="L22" s="7">
        <f>SUM(F22:K22)</f>
        <v>79.285700000000006</v>
      </c>
      <c r="M22" s="12"/>
      <c r="N22" s="8"/>
      <c r="O22" s="39" t="s">
        <v>111</v>
      </c>
      <c r="P22" s="43"/>
      <c r="Q22" s="39" t="s">
        <v>112</v>
      </c>
      <c r="R22" s="43"/>
      <c r="S22" s="42">
        <v>0.67</v>
      </c>
      <c r="T22" s="43"/>
      <c r="U22" s="40">
        <v>46022</v>
      </c>
      <c r="V22" s="43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6" customFormat="1" ht="13.5" customHeight="1" x14ac:dyDescent="0.2">
      <c r="A23" s="14" t="s">
        <v>123</v>
      </c>
      <c r="B23" s="15" t="s">
        <v>80</v>
      </c>
      <c r="C23" s="15" t="s">
        <v>104</v>
      </c>
      <c r="D23" s="16">
        <v>56705400</v>
      </c>
      <c r="E23" s="16">
        <v>18000000</v>
      </c>
      <c r="F23" s="7">
        <v>29.714300000000001</v>
      </c>
      <c r="G23" s="7">
        <v>9.8571000000000009</v>
      </c>
      <c r="H23" s="7">
        <v>8.5714000000000006</v>
      </c>
      <c r="I23" s="7">
        <v>20.428599999999999</v>
      </c>
      <c r="J23" s="7">
        <v>5</v>
      </c>
      <c r="K23" s="7">
        <v>4.1429</v>
      </c>
      <c r="L23" s="7">
        <f>SUM(F23:K23)</f>
        <v>77.714300000000009</v>
      </c>
      <c r="M23" s="12"/>
      <c r="N23" s="8"/>
      <c r="O23" s="39" t="s">
        <v>111</v>
      </c>
      <c r="P23" s="43"/>
      <c r="Q23" s="39" t="s">
        <v>112</v>
      </c>
      <c r="R23" s="43"/>
      <c r="S23" s="42">
        <v>0.7</v>
      </c>
      <c r="T23" s="43"/>
      <c r="U23" s="40">
        <v>45777</v>
      </c>
      <c r="V23" s="4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6" customFormat="1" ht="12.75" customHeight="1" x14ac:dyDescent="0.2">
      <c r="A24" s="14" t="s">
        <v>124</v>
      </c>
      <c r="B24" s="15" t="s">
        <v>73</v>
      </c>
      <c r="C24" s="15" t="s">
        <v>96</v>
      </c>
      <c r="D24" s="16">
        <v>38900000</v>
      </c>
      <c r="E24" s="16">
        <v>15000000</v>
      </c>
      <c r="F24" s="7">
        <v>30.428599999999999</v>
      </c>
      <c r="G24" s="7">
        <v>11.428599999999999</v>
      </c>
      <c r="H24" s="7">
        <v>7.8571</v>
      </c>
      <c r="I24" s="7">
        <v>19.714300000000001</v>
      </c>
      <c r="J24" s="7">
        <v>3</v>
      </c>
      <c r="K24" s="7">
        <v>4.5713999999999997</v>
      </c>
      <c r="L24" s="7">
        <f>SUM(F24:K24)</f>
        <v>77</v>
      </c>
      <c r="M24" s="12"/>
      <c r="N24" s="8"/>
      <c r="O24" s="39" t="s">
        <v>111</v>
      </c>
      <c r="P24" s="43"/>
      <c r="Q24" s="39" t="s">
        <v>112</v>
      </c>
      <c r="R24" s="43"/>
      <c r="S24" s="42">
        <v>0.69</v>
      </c>
      <c r="T24" s="43"/>
      <c r="U24" s="40">
        <v>46022</v>
      </c>
      <c r="V24" s="4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6" customFormat="1" ht="12.75" customHeight="1" x14ac:dyDescent="0.2">
      <c r="A25" s="14" t="s">
        <v>125</v>
      </c>
      <c r="B25" s="15" t="s">
        <v>82</v>
      </c>
      <c r="C25" s="15" t="s">
        <v>106</v>
      </c>
      <c r="D25" s="16">
        <v>66792900</v>
      </c>
      <c r="E25" s="16">
        <v>15000000</v>
      </c>
      <c r="F25" s="7">
        <v>29.285699999999999</v>
      </c>
      <c r="G25" s="7">
        <v>10.571400000000001</v>
      </c>
      <c r="H25" s="7">
        <v>8.1428999999999991</v>
      </c>
      <c r="I25" s="7">
        <v>20.428599999999999</v>
      </c>
      <c r="J25" s="7">
        <v>3</v>
      </c>
      <c r="K25" s="7">
        <v>4.4286000000000003</v>
      </c>
      <c r="L25" s="7">
        <f>SUM(F25:K25)</f>
        <v>75.857200000000006</v>
      </c>
      <c r="M25" s="13"/>
      <c r="N25" s="8"/>
      <c r="O25" s="39" t="s">
        <v>111</v>
      </c>
      <c r="P25" s="43"/>
      <c r="Q25" s="39" t="s">
        <v>112</v>
      </c>
      <c r="R25" s="43"/>
      <c r="S25" s="42">
        <v>0.55000000000000004</v>
      </c>
      <c r="T25" s="43"/>
      <c r="U25" s="40">
        <v>46021</v>
      </c>
      <c r="V25" s="4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6" customFormat="1" ht="12.75" customHeight="1" x14ac:dyDescent="0.2">
      <c r="A26" s="14" t="s">
        <v>126</v>
      </c>
      <c r="B26" s="15" t="s">
        <v>65</v>
      </c>
      <c r="C26" s="15" t="s">
        <v>88</v>
      </c>
      <c r="D26" s="16">
        <v>11583110</v>
      </c>
      <c r="E26" s="16">
        <v>6000000</v>
      </c>
      <c r="F26" s="7">
        <v>28.285699999999999</v>
      </c>
      <c r="G26" s="7">
        <v>10.142899999999999</v>
      </c>
      <c r="H26" s="7">
        <v>8.8571000000000009</v>
      </c>
      <c r="I26" s="7">
        <v>20.714300000000001</v>
      </c>
      <c r="J26" s="7">
        <v>4</v>
      </c>
      <c r="K26" s="7">
        <v>3.8571</v>
      </c>
      <c r="L26" s="7">
        <f>SUM(F26:K26)</f>
        <v>75.857100000000003</v>
      </c>
      <c r="M26" s="12"/>
      <c r="N26" s="8"/>
      <c r="O26" s="39" t="s">
        <v>111</v>
      </c>
      <c r="P26" s="43"/>
      <c r="Q26" s="39" t="s">
        <v>112</v>
      </c>
      <c r="R26" s="43"/>
      <c r="S26" s="42">
        <v>0.54</v>
      </c>
      <c r="T26" s="43"/>
      <c r="U26" s="40">
        <v>45473</v>
      </c>
      <c r="V26" s="4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6" customFormat="1" ht="12.75" customHeight="1" x14ac:dyDescent="0.2">
      <c r="A27" s="14" t="s">
        <v>127</v>
      </c>
      <c r="B27" s="15" t="s">
        <v>68</v>
      </c>
      <c r="C27" s="15" t="s">
        <v>91</v>
      </c>
      <c r="D27" s="16">
        <v>36407900</v>
      </c>
      <c r="E27" s="16">
        <v>9000000</v>
      </c>
      <c r="F27" s="7">
        <v>32.142899999999997</v>
      </c>
      <c r="G27" s="7">
        <v>10.7143</v>
      </c>
      <c r="H27" s="7">
        <v>7.8571</v>
      </c>
      <c r="I27" s="7">
        <v>17.142900000000001</v>
      </c>
      <c r="J27" s="7">
        <v>3</v>
      </c>
      <c r="K27" s="7">
        <v>3.5714000000000001</v>
      </c>
      <c r="L27" s="7">
        <f>SUM(F27:K27)</f>
        <v>74.428600000000003</v>
      </c>
      <c r="M27" s="12"/>
      <c r="N27" s="8"/>
      <c r="O27" s="39" t="s">
        <v>111</v>
      </c>
      <c r="P27" s="43"/>
      <c r="Q27" s="39" t="s">
        <v>112</v>
      </c>
      <c r="R27" s="43"/>
      <c r="S27" s="42">
        <v>0.54</v>
      </c>
      <c r="T27" s="43"/>
      <c r="U27" s="40">
        <v>45412</v>
      </c>
      <c r="V27" s="43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6" customFormat="1" x14ac:dyDescent="0.2">
      <c r="A28" s="14" t="s">
        <v>128</v>
      </c>
      <c r="B28" s="15" t="s">
        <v>75</v>
      </c>
      <c r="C28" s="15" t="s">
        <v>98</v>
      </c>
      <c r="D28" s="16">
        <v>29390900</v>
      </c>
      <c r="E28" s="16">
        <v>12000000</v>
      </c>
      <c r="F28" s="7">
        <v>29.714300000000001</v>
      </c>
      <c r="G28" s="7">
        <v>8.7142999999999997</v>
      </c>
      <c r="H28" s="7">
        <v>8.5714000000000006</v>
      </c>
      <c r="I28" s="7">
        <v>20.428599999999999</v>
      </c>
      <c r="J28" s="7">
        <v>2</v>
      </c>
      <c r="K28" s="7">
        <v>4.5713999999999997</v>
      </c>
      <c r="L28" s="7">
        <f>SUM(F28:K28)</f>
        <v>74</v>
      </c>
      <c r="M28" s="12"/>
      <c r="N28" s="8"/>
      <c r="O28" s="39" t="s">
        <v>111</v>
      </c>
      <c r="P28" s="43"/>
      <c r="Q28" s="39" t="s">
        <v>112</v>
      </c>
      <c r="R28" s="43"/>
      <c r="S28" s="42">
        <v>0.7</v>
      </c>
      <c r="T28" s="43"/>
      <c r="U28" s="40">
        <v>45536</v>
      </c>
      <c r="V28" s="43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6" customFormat="1" ht="12.75" customHeight="1" x14ac:dyDescent="0.2">
      <c r="A29" s="14" t="s">
        <v>129</v>
      </c>
      <c r="B29" s="15" t="s">
        <v>79</v>
      </c>
      <c r="C29" s="15" t="s">
        <v>102</v>
      </c>
      <c r="D29" s="16">
        <v>9400000</v>
      </c>
      <c r="E29" s="16">
        <v>6200000</v>
      </c>
      <c r="F29" s="7">
        <v>30.714300000000001</v>
      </c>
      <c r="G29" s="7">
        <v>10.428599999999999</v>
      </c>
      <c r="H29" s="7">
        <v>7.7142999999999997</v>
      </c>
      <c r="I29" s="7">
        <v>19.857099999999999</v>
      </c>
      <c r="J29" s="7">
        <v>0</v>
      </c>
      <c r="K29" s="7">
        <v>4.2857000000000003</v>
      </c>
      <c r="L29" s="7">
        <f>SUM(F29:K29)</f>
        <v>73</v>
      </c>
      <c r="M29" s="12"/>
      <c r="N29" s="8"/>
      <c r="O29" s="39" t="s">
        <v>111</v>
      </c>
      <c r="P29" s="43"/>
      <c r="Q29" s="39" t="s">
        <v>112</v>
      </c>
      <c r="R29" s="43"/>
      <c r="S29" s="42">
        <v>0.75</v>
      </c>
      <c r="T29" s="43"/>
      <c r="U29" s="40">
        <v>45453</v>
      </c>
      <c r="V29" s="43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6" customFormat="1" ht="12.75" customHeight="1" x14ac:dyDescent="0.2">
      <c r="A30" s="14" t="s">
        <v>130</v>
      </c>
      <c r="B30" s="15" t="s">
        <v>83</v>
      </c>
      <c r="C30" s="15" t="s">
        <v>107</v>
      </c>
      <c r="D30" s="16">
        <v>46206600</v>
      </c>
      <c r="E30" s="16">
        <v>7500000</v>
      </c>
      <c r="F30" s="7">
        <v>27.142900000000001</v>
      </c>
      <c r="G30" s="7">
        <v>9.5714000000000006</v>
      </c>
      <c r="H30" s="7">
        <v>7.5713999999999997</v>
      </c>
      <c r="I30" s="7">
        <v>19.571400000000001</v>
      </c>
      <c r="J30" s="7">
        <v>5</v>
      </c>
      <c r="K30" s="7">
        <v>4.1429</v>
      </c>
      <c r="L30" s="7">
        <f>SUM(F30:K30)</f>
        <v>73</v>
      </c>
      <c r="M30" s="12"/>
      <c r="N30" s="8"/>
      <c r="O30" s="39" t="s">
        <v>112</v>
      </c>
      <c r="P30" s="43"/>
      <c r="Q30" s="39" t="s">
        <v>112</v>
      </c>
      <c r="R30" s="43"/>
      <c r="S30" s="42">
        <v>0.44</v>
      </c>
      <c r="T30" s="43"/>
      <c r="U30" s="40">
        <v>45627</v>
      </c>
      <c r="V30" s="43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6" customFormat="1" ht="12.75" customHeight="1" x14ac:dyDescent="0.2">
      <c r="A31" s="14" t="s">
        <v>131</v>
      </c>
      <c r="B31" s="15" t="s">
        <v>81</v>
      </c>
      <c r="C31" s="15" t="s">
        <v>105</v>
      </c>
      <c r="D31" s="16">
        <v>36280800</v>
      </c>
      <c r="E31" s="16">
        <v>10000000</v>
      </c>
      <c r="F31" s="7">
        <v>30.571400000000001</v>
      </c>
      <c r="G31" s="7">
        <v>9.8571000000000009</v>
      </c>
      <c r="H31" s="7">
        <v>7.4286000000000003</v>
      </c>
      <c r="I31" s="7">
        <v>19.857099999999999</v>
      </c>
      <c r="J31" s="7">
        <v>0</v>
      </c>
      <c r="K31" s="7">
        <v>4</v>
      </c>
      <c r="L31" s="7">
        <f>SUM(F31:K31)</f>
        <v>71.714200000000005</v>
      </c>
      <c r="M31" s="12"/>
      <c r="N31" s="8"/>
      <c r="O31" s="39" t="s">
        <v>111</v>
      </c>
      <c r="P31" s="43"/>
      <c r="Q31" s="39" t="s">
        <v>112</v>
      </c>
      <c r="R31" s="43"/>
      <c r="S31" s="42">
        <v>0.67</v>
      </c>
      <c r="T31" s="43"/>
      <c r="U31" s="40">
        <v>45808</v>
      </c>
      <c r="V31" s="43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6" customFormat="1" ht="12.75" customHeight="1" x14ac:dyDescent="0.2">
      <c r="A32" s="14" t="s">
        <v>132</v>
      </c>
      <c r="B32" s="15" t="s">
        <v>86</v>
      </c>
      <c r="C32" s="15" t="s">
        <v>110</v>
      </c>
      <c r="D32" s="16">
        <v>43953450</v>
      </c>
      <c r="E32" s="16">
        <v>13000000</v>
      </c>
      <c r="F32" s="7">
        <v>25.571400000000001</v>
      </c>
      <c r="G32" s="7">
        <v>8.5714000000000006</v>
      </c>
      <c r="H32" s="7">
        <v>6.4286000000000003</v>
      </c>
      <c r="I32" s="7">
        <v>19.714300000000001</v>
      </c>
      <c r="J32" s="7">
        <v>2</v>
      </c>
      <c r="K32" s="7">
        <v>4.4286000000000003</v>
      </c>
      <c r="L32" s="7">
        <f>SUM(F32:K32)</f>
        <v>66.714300000000009</v>
      </c>
      <c r="M32" s="12"/>
      <c r="N32" s="8"/>
      <c r="O32" s="39" t="s">
        <v>111</v>
      </c>
      <c r="P32" s="43"/>
      <c r="Q32" s="39" t="s">
        <v>112</v>
      </c>
      <c r="R32" s="43"/>
      <c r="S32" s="42">
        <v>0.78</v>
      </c>
      <c r="T32" s="43"/>
      <c r="U32" s="40">
        <v>45838</v>
      </c>
      <c r="V32" s="43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6" customFormat="1" x14ac:dyDescent="0.2">
      <c r="A33" s="14" t="s">
        <v>133</v>
      </c>
      <c r="B33" s="15" t="s">
        <v>66</v>
      </c>
      <c r="C33" s="15" t="s">
        <v>89</v>
      </c>
      <c r="D33" s="16">
        <v>83086328</v>
      </c>
      <c r="E33" s="16">
        <v>18000000</v>
      </c>
      <c r="F33" s="7">
        <v>24.714300000000001</v>
      </c>
      <c r="G33" s="7">
        <v>9.4285999999999994</v>
      </c>
      <c r="H33" s="7">
        <v>8</v>
      </c>
      <c r="I33" s="7">
        <v>18.428599999999999</v>
      </c>
      <c r="J33" s="7">
        <v>1</v>
      </c>
      <c r="K33" s="7">
        <v>3.8571</v>
      </c>
      <c r="L33" s="7">
        <f>SUM(F33:K33)</f>
        <v>65.428600000000003</v>
      </c>
      <c r="M33" s="12"/>
      <c r="N33" s="8"/>
      <c r="O33" s="39" t="s">
        <v>111</v>
      </c>
      <c r="P33" s="43"/>
      <c r="Q33" s="39" t="s">
        <v>112</v>
      </c>
      <c r="R33" s="43"/>
      <c r="S33" s="42">
        <v>0.51</v>
      </c>
      <c r="T33" s="43"/>
      <c r="U33" s="40">
        <v>45716</v>
      </c>
      <c r="V33" s="43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6" customFormat="1" ht="12.75" customHeight="1" x14ac:dyDescent="0.2">
      <c r="A34" s="14" t="s">
        <v>134</v>
      </c>
      <c r="B34" s="15" t="s">
        <v>71</v>
      </c>
      <c r="C34" s="15" t="s">
        <v>94</v>
      </c>
      <c r="D34" s="16">
        <v>29119900</v>
      </c>
      <c r="E34" s="16">
        <v>10000000</v>
      </c>
      <c r="F34" s="7">
        <v>26.428599999999999</v>
      </c>
      <c r="G34" s="7">
        <v>9.2857000000000003</v>
      </c>
      <c r="H34" s="7">
        <v>6.7142999999999997</v>
      </c>
      <c r="I34" s="7">
        <v>17.714300000000001</v>
      </c>
      <c r="J34" s="7">
        <v>0</v>
      </c>
      <c r="K34" s="7">
        <v>4.2857000000000003</v>
      </c>
      <c r="L34" s="7">
        <f>SUM(F34:K34)</f>
        <v>64.428600000000003</v>
      </c>
      <c r="M34" s="12"/>
      <c r="N34" s="8"/>
      <c r="O34" s="39" t="s">
        <v>111</v>
      </c>
      <c r="P34" s="43"/>
      <c r="Q34" s="39" t="s">
        <v>112</v>
      </c>
      <c r="R34" s="43"/>
      <c r="S34" s="42">
        <v>0.63</v>
      </c>
      <c r="T34" s="43"/>
      <c r="U34" s="40">
        <v>45505</v>
      </c>
      <c r="V34" s="43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6" customFormat="1" ht="12.75" customHeight="1" x14ac:dyDescent="0.2">
      <c r="A35" s="14" t="s">
        <v>135</v>
      </c>
      <c r="B35" s="15" t="s">
        <v>76</v>
      </c>
      <c r="C35" s="15" t="s">
        <v>99</v>
      </c>
      <c r="D35" s="16">
        <v>32109525</v>
      </c>
      <c r="E35" s="16">
        <v>7000000</v>
      </c>
      <c r="F35" s="7">
        <v>22.428599999999999</v>
      </c>
      <c r="G35" s="7">
        <v>7.5713999999999997</v>
      </c>
      <c r="H35" s="7">
        <v>7.1429</v>
      </c>
      <c r="I35" s="7">
        <v>20</v>
      </c>
      <c r="J35" s="7">
        <v>2</v>
      </c>
      <c r="K35" s="7">
        <v>4.1429</v>
      </c>
      <c r="L35" s="7">
        <f>SUM(F35:K35)</f>
        <v>63.285799999999995</v>
      </c>
      <c r="M35" s="12"/>
      <c r="N35" s="8"/>
      <c r="O35" s="39" t="s">
        <v>112</v>
      </c>
      <c r="P35" s="43"/>
      <c r="Q35" s="39" t="s">
        <v>112</v>
      </c>
      <c r="R35" s="43"/>
      <c r="S35" s="42">
        <v>0.71</v>
      </c>
      <c r="T35" s="43"/>
      <c r="U35" s="40">
        <v>45473</v>
      </c>
      <c r="V35" s="43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6" customFormat="1" ht="12.75" customHeight="1" x14ac:dyDescent="0.2">
      <c r="A36" s="14" t="s">
        <v>136</v>
      </c>
      <c r="B36" s="15" t="s">
        <v>84</v>
      </c>
      <c r="C36" s="15" t="s">
        <v>108</v>
      </c>
      <c r="D36" s="16">
        <v>21116550</v>
      </c>
      <c r="E36" s="16">
        <v>5850000</v>
      </c>
      <c r="F36" s="7">
        <v>23.571400000000001</v>
      </c>
      <c r="G36" s="7">
        <v>8.4285999999999994</v>
      </c>
      <c r="H36" s="7">
        <v>7.1429</v>
      </c>
      <c r="I36" s="7">
        <v>18.428599999999999</v>
      </c>
      <c r="J36" s="7">
        <v>0</v>
      </c>
      <c r="K36" s="7">
        <v>4</v>
      </c>
      <c r="L36" s="7">
        <f>SUM(F36:K36)</f>
        <v>61.5715</v>
      </c>
      <c r="M36" s="12"/>
      <c r="N36" s="8"/>
      <c r="O36" s="39" t="s">
        <v>112</v>
      </c>
      <c r="P36" s="43"/>
      <c r="Q36" s="39" t="s">
        <v>112</v>
      </c>
      <c r="R36" s="43"/>
      <c r="S36" s="42">
        <v>0.45</v>
      </c>
      <c r="T36" s="43"/>
      <c r="U36" s="40">
        <v>45199</v>
      </c>
      <c r="V36" s="43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6" customFormat="1" ht="12.75" customHeight="1" x14ac:dyDescent="0.2">
      <c r="A37" s="14" t="s">
        <v>137</v>
      </c>
      <c r="B37" s="15" t="s">
        <v>65</v>
      </c>
      <c r="C37" s="15" t="s">
        <v>87</v>
      </c>
      <c r="D37" s="16">
        <v>18768750</v>
      </c>
      <c r="E37" s="16">
        <v>8000000</v>
      </c>
      <c r="F37" s="7">
        <v>20.571400000000001</v>
      </c>
      <c r="G37" s="7">
        <v>7</v>
      </c>
      <c r="H37" s="7">
        <v>6.7142999999999997</v>
      </c>
      <c r="I37" s="7">
        <v>17.714300000000001</v>
      </c>
      <c r="J37" s="7">
        <v>4</v>
      </c>
      <c r="K37" s="7">
        <v>4.4286000000000003</v>
      </c>
      <c r="L37" s="7">
        <f>SUM(F37:K37)</f>
        <v>60.428600000000003</v>
      </c>
      <c r="M37" s="12"/>
      <c r="N37" s="8"/>
      <c r="O37" s="39" t="s">
        <v>111</v>
      </c>
      <c r="P37" s="43"/>
      <c r="Q37" s="39" t="s">
        <v>112</v>
      </c>
      <c r="R37" s="43"/>
      <c r="S37" s="42">
        <v>0.73</v>
      </c>
      <c r="T37" s="43"/>
      <c r="U37" s="40">
        <v>45503</v>
      </c>
      <c r="V37" s="43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6" customFormat="1" ht="12.75" customHeight="1" x14ac:dyDescent="0.2">
      <c r="A38" s="14" t="s">
        <v>138</v>
      </c>
      <c r="B38" s="15" t="s">
        <v>70</v>
      </c>
      <c r="C38" s="15" t="s">
        <v>93</v>
      </c>
      <c r="D38" s="16">
        <v>18997857</v>
      </c>
      <c r="E38" s="16">
        <v>6500000</v>
      </c>
      <c r="F38" s="7">
        <v>23.142900000000001</v>
      </c>
      <c r="G38" s="7">
        <v>8.4285999999999994</v>
      </c>
      <c r="H38" s="7">
        <v>6.5713999999999997</v>
      </c>
      <c r="I38" s="7">
        <v>17.142900000000001</v>
      </c>
      <c r="J38" s="7">
        <v>0</v>
      </c>
      <c r="K38" s="7">
        <v>4.1429</v>
      </c>
      <c r="L38" s="7">
        <f>SUM(F38:K38)</f>
        <v>59.428699999999992</v>
      </c>
      <c r="M38" s="13"/>
      <c r="N38" s="8"/>
      <c r="O38" s="39" t="s">
        <v>112</v>
      </c>
      <c r="P38" s="43"/>
      <c r="Q38" s="39" t="s">
        <v>112</v>
      </c>
      <c r="R38" s="43"/>
      <c r="S38" s="42">
        <v>0.56000000000000005</v>
      </c>
      <c r="T38" s="43"/>
      <c r="U38" s="40">
        <v>45322</v>
      </c>
      <c r="V38" s="43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x14ac:dyDescent="0.3">
      <c r="D39" s="11">
        <f>SUM(D15:D38)</f>
        <v>902789383</v>
      </c>
      <c r="E39" s="11">
        <f>SUM(E15:E38)</f>
        <v>253350000</v>
      </c>
      <c r="M39" s="11">
        <f>SUM(M15:M38)</f>
        <v>60800000</v>
      </c>
    </row>
    <row r="40" spans="1:87" x14ac:dyDescent="0.3">
      <c r="E40" s="9"/>
      <c r="L40" s="2" t="s">
        <v>18</v>
      </c>
      <c r="M40" s="11">
        <f>60800000-M39</f>
        <v>0</v>
      </c>
    </row>
  </sheetData>
  <sortState xmlns:xlrd2="http://schemas.microsoft.com/office/spreadsheetml/2017/richdata2" ref="A15:W38">
    <sortCondition descending="1" ref="W15:W38"/>
  </sortState>
  <mergeCells count="24">
    <mergeCell ref="D8:L8"/>
    <mergeCell ref="D10:L10"/>
    <mergeCell ref="S12:S13"/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M12:M13"/>
    <mergeCell ref="T12:T13"/>
    <mergeCell ref="U12:U13"/>
    <mergeCell ref="V12:V13"/>
    <mergeCell ref="N12:N13"/>
    <mergeCell ref="O12:O13"/>
    <mergeCell ref="P12:P13"/>
    <mergeCell ref="Q12:Q13"/>
    <mergeCell ref="R12:R13"/>
    <mergeCell ref="G12:G13"/>
    <mergeCell ref="F12:F13"/>
    <mergeCell ref="H12:H13"/>
  </mergeCells>
  <dataValidations count="5">
    <dataValidation type="decimal" operator="lessThanOrEqual" allowBlank="1" showInputMessage="1" showErrorMessage="1" error="max. 40" sqref="F15:F38" xr:uid="{00000000-0002-0000-0000-000000000000}">
      <formula1>40</formula1>
    </dataValidation>
    <dataValidation type="decimal" operator="lessThanOrEqual" allowBlank="1" showInputMessage="1" showErrorMessage="1" error="max. 15" sqref="G15:G38" xr:uid="{00000000-0002-0000-0000-000001000000}">
      <formula1>15</formula1>
    </dataValidation>
    <dataValidation type="decimal" operator="lessThanOrEqual" allowBlank="1" showInputMessage="1" showErrorMessage="1" error="max. 10" sqref="H15:H38" xr:uid="{00000000-0002-0000-0000-000002000000}">
      <formula1>10</formula1>
    </dataValidation>
    <dataValidation type="decimal" operator="lessThanOrEqual" allowBlank="1" showInputMessage="1" showErrorMessage="1" error="max. 5" sqref="J15:K38" xr:uid="{00000000-0002-0000-0000-000003000000}">
      <formula1>5</formula1>
    </dataValidation>
    <dataValidation type="decimal" operator="lessThanOrEqual" allowBlank="1" showInputMessage="1" showErrorMessage="1" error="max. 25" sqref="I15:I38" xr:uid="{F4995EDC-ACD7-416D-B7DD-FCA1EF0C6D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170B-4F0E-4585-BAE1-6BD16B26C7B2}">
  <dimension ref="A1:BY40"/>
  <sheetViews>
    <sheetView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9.5546875" style="2" customWidth="1"/>
    <col min="7" max="12" width="9.44140625" style="2" customWidth="1"/>
    <col min="13" max="16384" width="9.109375" style="2"/>
  </cols>
  <sheetData>
    <row r="1" spans="1:77" ht="38.25" customHeight="1" x14ac:dyDescent="0.3">
      <c r="A1" s="1" t="s">
        <v>28</v>
      </c>
    </row>
    <row r="2" spans="1:77" ht="12.6" x14ac:dyDescent="0.3">
      <c r="A2" s="3" t="s">
        <v>37</v>
      </c>
      <c r="D2" s="3" t="s">
        <v>22</v>
      </c>
    </row>
    <row r="3" spans="1:77" ht="12.6" x14ac:dyDescent="0.3">
      <c r="A3" s="3" t="s">
        <v>30</v>
      </c>
      <c r="D3" s="2" t="s">
        <v>25</v>
      </c>
    </row>
    <row r="4" spans="1:77" ht="12.6" x14ac:dyDescent="0.3">
      <c r="A4" s="3" t="s">
        <v>38</v>
      </c>
      <c r="D4" s="2" t="s">
        <v>26</v>
      </c>
    </row>
    <row r="5" spans="1:77" ht="12.6" x14ac:dyDescent="0.3">
      <c r="A5" s="3" t="s">
        <v>39</v>
      </c>
      <c r="D5" s="2" t="s">
        <v>27</v>
      </c>
    </row>
    <row r="6" spans="1:77" ht="12.6" x14ac:dyDescent="0.3">
      <c r="A6" s="2" t="s">
        <v>40</v>
      </c>
    </row>
    <row r="7" spans="1:77" ht="12.6" x14ac:dyDescent="0.3">
      <c r="A7" s="10" t="s">
        <v>31</v>
      </c>
      <c r="D7" s="3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3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4" t="s">
        <v>24</v>
      </c>
      <c r="G12" s="4" t="s">
        <v>19</v>
      </c>
      <c r="H12" s="4" t="s">
        <v>21</v>
      </c>
      <c r="I12" s="4" t="s">
        <v>36</v>
      </c>
      <c r="J12" s="4" t="s">
        <v>20</v>
      </c>
      <c r="K12" s="4" t="s">
        <v>20</v>
      </c>
      <c r="L12" s="4"/>
    </row>
    <row r="13" spans="1:77" s="6" customFormat="1" ht="12.75" customHeight="1" x14ac:dyDescent="0.2">
      <c r="A13" s="14" t="s">
        <v>41</v>
      </c>
      <c r="B13" s="15" t="s">
        <v>65</v>
      </c>
      <c r="C13" s="15" t="s">
        <v>87</v>
      </c>
      <c r="D13" s="16">
        <v>18768750</v>
      </c>
      <c r="E13" s="16">
        <v>8000000</v>
      </c>
      <c r="F13" s="30">
        <v>35</v>
      </c>
      <c r="G13" s="30">
        <v>14</v>
      </c>
      <c r="H13" s="30">
        <v>9</v>
      </c>
      <c r="I13" s="30">
        <v>20</v>
      </c>
      <c r="J13" s="30">
        <v>4</v>
      </c>
      <c r="K13" s="30">
        <v>5</v>
      </c>
      <c r="L13" s="7">
        <f>SUM(F13:K13)</f>
        <v>87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4" t="s">
        <v>42</v>
      </c>
      <c r="B14" s="15" t="s">
        <v>65</v>
      </c>
      <c r="C14" s="15" t="s">
        <v>88</v>
      </c>
      <c r="D14" s="16">
        <v>11583110</v>
      </c>
      <c r="E14" s="16">
        <v>6000000</v>
      </c>
      <c r="F14" s="30">
        <v>25</v>
      </c>
      <c r="G14" s="30">
        <v>10</v>
      </c>
      <c r="H14" s="29">
        <v>9</v>
      </c>
      <c r="I14" s="30">
        <v>20</v>
      </c>
      <c r="J14" s="30">
        <v>4</v>
      </c>
      <c r="K14" s="30">
        <v>4</v>
      </c>
      <c r="L14" s="7">
        <f t="shared" ref="L14:L36" si="0">SUM(F14:K14)</f>
        <v>72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4" t="s">
        <v>43</v>
      </c>
      <c r="B15" s="15" t="s">
        <v>66</v>
      </c>
      <c r="C15" s="15" t="s">
        <v>89</v>
      </c>
      <c r="D15" s="16">
        <v>83086328</v>
      </c>
      <c r="E15" s="16">
        <v>18000000</v>
      </c>
      <c r="F15" s="30">
        <v>20</v>
      </c>
      <c r="G15" s="30">
        <v>10</v>
      </c>
      <c r="H15" s="29">
        <v>8</v>
      </c>
      <c r="I15" s="30">
        <v>15</v>
      </c>
      <c r="J15" s="30">
        <v>1</v>
      </c>
      <c r="K15" s="30">
        <v>3</v>
      </c>
      <c r="L15" s="7">
        <f t="shared" si="0"/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4" t="s">
        <v>44</v>
      </c>
      <c r="B16" s="15" t="s">
        <v>67</v>
      </c>
      <c r="C16" s="15" t="s">
        <v>90</v>
      </c>
      <c r="D16" s="16">
        <v>15500000</v>
      </c>
      <c r="E16" s="16">
        <v>7000000</v>
      </c>
      <c r="F16" s="30">
        <v>30</v>
      </c>
      <c r="G16" s="30">
        <v>10</v>
      </c>
      <c r="H16" s="30">
        <v>8</v>
      </c>
      <c r="I16" s="30">
        <v>25</v>
      </c>
      <c r="J16" s="30">
        <v>3</v>
      </c>
      <c r="K16" s="30">
        <v>4</v>
      </c>
      <c r="L16" s="7">
        <f t="shared" si="0"/>
        <v>80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14" t="s">
        <v>45</v>
      </c>
      <c r="B17" s="15" t="s">
        <v>68</v>
      </c>
      <c r="C17" s="15" t="s">
        <v>91</v>
      </c>
      <c r="D17" s="16">
        <v>36407900</v>
      </c>
      <c r="E17" s="16">
        <v>9000000</v>
      </c>
      <c r="F17" s="30">
        <v>30</v>
      </c>
      <c r="G17" s="30">
        <v>10</v>
      </c>
      <c r="H17" s="30">
        <v>8</v>
      </c>
      <c r="I17" s="30">
        <v>20</v>
      </c>
      <c r="J17" s="30">
        <v>3</v>
      </c>
      <c r="K17" s="30">
        <v>4</v>
      </c>
      <c r="L17" s="7">
        <f t="shared" si="0"/>
        <v>75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" x14ac:dyDescent="0.2">
      <c r="A18" s="14" t="s">
        <v>46</v>
      </c>
      <c r="B18" s="15" t="s">
        <v>69</v>
      </c>
      <c r="C18" s="15" t="s">
        <v>92</v>
      </c>
      <c r="D18" s="16">
        <v>29515560</v>
      </c>
      <c r="E18" s="16">
        <v>10500000</v>
      </c>
      <c r="F18" s="30">
        <v>30</v>
      </c>
      <c r="G18" s="30">
        <v>10</v>
      </c>
      <c r="H18" s="30">
        <v>7</v>
      </c>
      <c r="I18" s="30">
        <v>20</v>
      </c>
      <c r="J18" s="30">
        <v>4</v>
      </c>
      <c r="K18" s="30">
        <v>4</v>
      </c>
      <c r="L18" s="7">
        <f t="shared" si="0"/>
        <v>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4" t="s">
        <v>47</v>
      </c>
      <c r="B19" s="15" t="s">
        <v>70</v>
      </c>
      <c r="C19" s="15" t="s">
        <v>93</v>
      </c>
      <c r="D19" s="16">
        <v>18997857</v>
      </c>
      <c r="E19" s="16">
        <v>6500000</v>
      </c>
      <c r="F19" s="30">
        <v>20</v>
      </c>
      <c r="G19" s="30">
        <v>10</v>
      </c>
      <c r="H19" s="30">
        <v>8</v>
      </c>
      <c r="I19" s="30">
        <v>15</v>
      </c>
      <c r="J19" s="30">
        <v>0</v>
      </c>
      <c r="K19" s="30">
        <v>4</v>
      </c>
      <c r="L19" s="7">
        <f t="shared" si="0"/>
        <v>57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14" t="s">
        <v>48</v>
      </c>
      <c r="B20" s="15" t="s">
        <v>71</v>
      </c>
      <c r="C20" s="15" t="s">
        <v>94</v>
      </c>
      <c r="D20" s="16">
        <v>29119900</v>
      </c>
      <c r="E20" s="16">
        <v>10000000</v>
      </c>
      <c r="F20" s="30">
        <v>20</v>
      </c>
      <c r="G20" s="30">
        <v>10</v>
      </c>
      <c r="H20" s="30">
        <v>8</v>
      </c>
      <c r="I20" s="30">
        <v>15</v>
      </c>
      <c r="J20" s="30">
        <v>0</v>
      </c>
      <c r="K20" s="30">
        <v>4</v>
      </c>
      <c r="L20" s="7">
        <f t="shared" si="0"/>
        <v>57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3.5" customHeight="1" x14ac:dyDescent="0.2">
      <c r="A21" s="14" t="s">
        <v>49</v>
      </c>
      <c r="B21" s="15" t="s">
        <v>72</v>
      </c>
      <c r="C21" s="15" t="s">
        <v>95</v>
      </c>
      <c r="D21" s="16">
        <v>148584430</v>
      </c>
      <c r="E21" s="16">
        <v>30000000</v>
      </c>
      <c r="F21" s="30">
        <v>40</v>
      </c>
      <c r="G21" s="30">
        <v>15</v>
      </c>
      <c r="H21" s="30">
        <v>10</v>
      </c>
      <c r="I21" s="30">
        <v>25</v>
      </c>
      <c r="J21" s="30">
        <v>5</v>
      </c>
      <c r="K21" s="30">
        <v>4</v>
      </c>
      <c r="L21" s="7">
        <f t="shared" si="0"/>
        <v>99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4" t="s">
        <v>50</v>
      </c>
      <c r="B22" s="15" t="s">
        <v>73</v>
      </c>
      <c r="C22" s="15" t="s">
        <v>96</v>
      </c>
      <c r="D22" s="16">
        <v>38900000</v>
      </c>
      <c r="E22" s="16">
        <v>15000000</v>
      </c>
      <c r="F22" s="30">
        <v>30</v>
      </c>
      <c r="G22" s="30">
        <v>15</v>
      </c>
      <c r="H22" s="30">
        <v>10</v>
      </c>
      <c r="I22" s="30">
        <v>20</v>
      </c>
      <c r="J22" s="30">
        <v>3</v>
      </c>
      <c r="K22" s="30">
        <v>4</v>
      </c>
      <c r="L22" s="7">
        <f t="shared" si="0"/>
        <v>82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4" t="s">
        <v>51</v>
      </c>
      <c r="B23" s="15" t="s">
        <v>74</v>
      </c>
      <c r="C23" s="15" t="s">
        <v>97</v>
      </c>
      <c r="D23" s="16">
        <v>35907023</v>
      </c>
      <c r="E23" s="16">
        <v>3400000</v>
      </c>
      <c r="F23" s="30">
        <v>40</v>
      </c>
      <c r="G23" s="30">
        <v>15</v>
      </c>
      <c r="H23" s="30">
        <v>10</v>
      </c>
      <c r="I23" s="30">
        <v>20</v>
      </c>
      <c r="J23" s="30">
        <v>3</v>
      </c>
      <c r="K23" s="30">
        <v>4</v>
      </c>
      <c r="L23" s="7">
        <f t="shared" si="0"/>
        <v>92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4" t="s">
        <v>52</v>
      </c>
      <c r="B24" s="15" t="s">
        <v>75</v>
      </c>
      <c r="C24" s="15" t="s">
        <v>98</v>
      </c>
      <c r="D24" s="16">
        <v>29390900</v>
      </c>
      <c r="E24" s="16">
        <v>12000000</v>
      </c>
      <c r="F24" s="30">
        <v>30</v>
      </c>
      <c r="G24" s="30">
        <v>10</v>
      </c>
      <c r="H24" s="30">
        <v>10</v>
      </c>
      <c r="I24" s="30">
        <v>15</v>
      </c>
      <c r="J24" s="30">
        <v>2</v>
      </c>
      <c r="K24" s="30">
        <v>4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14" t="s">
        <v>53</v>
      </c>
      <c r="B25" s="15" t="s">
        <v>76</v>
      </c>
      <c r="C25" s="15" t="s">
        <v>99</v>
      </c>
      <c r="D25" s="16">
        <v>32109525</v>
      </c>
      <c r="E25" s="16">
        <v>7000000</v>
      </c>
      <c r="F25" s="30">
        <v>20</v>
      </c>
      <c r="G25" s="30">
        <v>10</v>
      </c>
      <c r="H25" s="30">
        <v>8</v>
      </c>
      <c r="I25" s="30">
        <v>20</v>
      </c>
      <c r="J25" s="30">
        <v>2</v>
      </c>
      <c r="K25" s="30">
        <v>4</v>
      </c>
      <c r="L25" s="7">
        <f t="shared" si="0"/>
        <v>64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" x14ac:dyDescent="0.2">
      <c r="A26" s="14" t="s">
        <v>54</v>
      </c>
      <c r="B26" s="15" t="s">
        <v>77</v>
      </c>
      <c r="C26" s="15" t="s">
        <v>100</v>
      </c>
      <c r="D26" s="16">
        <v>16680000</v>
      </c>
      <c r="E26" s="16">
        <v>10000000</v>
      </c>
      <c r="F26" s="30">
        <v>40</v>
      </c>
      <c r="G26" s="30">
        <v>14</v>
      </c>
      <c r="H26" s="30">
        <v>8</v>
      </c>
      <c r="I26" s="30">
        <v>20</v>
      </c>
      <c r="J26" s="30">
        <v>2</v>
      </c>
      <c r="K26" s="30">
        <v>4</v>
      </c>
      <c r="L26" s="7">
        <f t="shared" si="0"/>
        <v>88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4" t="s">
        <v>55</v>
      </c>
      <c r="B27" s="15" t="s">
        <v>78</v>
      </c>
      <c r="C27" s="15" t="s">
        <v>101</v>
      </c>
      <c r="D27" s="16">
        <v>23530900</v>
      </c>
      <c r="E27" s="16">
        <v>7000000</v>
      </c>
      <c r="F27" s="30">
        <v>40</v>
      </c>
      <c r="G27" s="30">
        <v>15</v>
      </c>
      <c r="H27" s="30">
        <v>10</v>
      </c>
      <c r="I27" s="30">
        <v>25</v>
      </c>
      <c r="J27" s="30">
        <v>2</v>
      </c>
      <c r="K27" s="30">
        <v>5</v>
      </c>
      <c r="L27" s="7">
        <f t="shared" si="0"/>
        <v>97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4" t="s">
        <v>56</v>
      </c>
      <c r="B28" s="15" t="s">
        <v>79</v>
      </c>
      <c r="C28" s="15" t="s">
        <v>102</v>
      </c>
      <c r="D28" s="16">
        <v>9400000</v>
      </c>
      <c r="E28" s="16">
        <v>6200000</v>
      </c>
      <c r="F28" s="30">
        <v>30</v>
      </c>
      <c r="G28" s="30">
        <v>12</v>
      </c>
      <c r="H28" s="30">
        <v>10</v>
      </c>
      <c r="I28" s="30">
        <v>20</v>
      </c>
      <c r="J28" s="30">
        <v>0</v>
      </c>
      <c r="K28" s="30">
        <v>5</v>
      </c>
      <c r="L28" s="7">
        <f t="shared" si="0"/>
        <v>77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4" t="s">
        <v>57</v>
      </c>
      <c r="B29" s="15" t="s">
        <v>79</v>
      </c>
      <c r="C29" s="15" t="s">
        <v>103</v>
      </c>
      <c r="D29" s="16">
        <v>9250000</v>
      </c>
      <c r="E29" s="16">
        <v>6400000</v>
      </c>
      <c r="F29" s="30">
        <v>40</v>
      </c>
      <c r="G29" s="30">
        <v>15</v>
      </c>
      <c r="H29" s="30">
        <v>10</v>
      </c>
      <c r="I29" s="30">
        <v>25</v>
      </c>
      <c r="J29" s="30">
        <v>0</v>
      </c>
      <c r="K29" s="30">
        <v>5</v>
      </c>
      <c r="L29" s="7">
        <f t="shared" si="0"/>
        <v>95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14" t="s">
        <v>58</v>
      </c>
      <c r="B30" s="15" t="s">
        <v>80</v>
      </c>
      <c r="C30" s="15" t="s">
        <v>104</v>
      </c>
      <c r="D30" s="16">
        <v>56705400</v>
      </c>
      <c r="E30" s="16">
        <v>18000000</v>
      </c>
      <c r="F30" s="30">
        <v>30</v>
      </c>
      <c r="G30" s="30">
        <v>10</v>
      </c>
      <c r="H30" s="30">
        <v>8</v>
      </c>
      <c r="I30" s="30">
        <v>15</v>
      </c>
      <c r="J30" s="30">
        <v>5</v>
      </c>
      <c r="K30" s="30">
        <v>4</v>
      </c>
      <c r="L30" s="7">
        <f t="shared" si="0"/>
        <v>72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" x14ac:dyDescent="0.2">
      <c r="A31" s="14" t="s">
        <v>59</v>
      </c>
      <c r="B31" s="15" t="s">
        <v>81</v>
      </c>
      <c r="C31" s="15" t="s">
        <v>105</v>
      </c>
      <c r="D31" s="16">
        <v>36280800</v>
      </c>
      <c r="E31" s="16">
        <v>10000000</v>
      </c>
      <c r="F31" s="30">
        <v>30</v>
      </c>
      <c r="G31" s="30">
        <v>10</v>
      </c>
      <c r="H31" s="30">
        <v>8</v>
      </c>
      <c r="I31" s="30">
        <v>15</v>
      </c>
      <c r="J31" s="30">
        <v>0</v>
      </c>
      <c r="K31" s="30">
        <v>4</v>
      </c>
      <c r="L31" s="7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4" t="s">
        <v>60</v>
      </c>
      <c r="B32" s="15" t="s">
        <v>82</v>
      </c>
      <c r="C32" s="15" t="s">
        <v>106</v>
      </c>
      <c r="D32" s="16">
        <v>66792900</v>
      </c>
      <c r="E32" s="16">
        <v>15000000</v>
      </c>
      <c r="F32" s="30">
        <v>30</v>
      </c>
      <c r="G32" s="30">
        <v>10</v>
      </c>
      <c r="H32" s="30">
        <v>8</v>
      </c>
      <c r="I32" s="30">
        <v>15</v>
      </c>
      <c r="J32" s="30">
        <v>3</v>
      </c>
      <c r="K32" s="30">
        <v>4</v>
      </c>
      <c r="L32" s="7">
        <f t="shared" si="0"/>
        <v>70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4" t="s">
        <v>61</v>
      </c>
      <c r="B33" s="15" t="s">
        <v>83</v>
      </c>
      <c r="C33" s="15" t="s">
        <v>107</v>
      </c>
      <c r="D33" s="16">
        <v>46206600</v>
      </c>
      <c r="E33" s="16">
        <v>7500000</v>
      </c>
      <c r="F33" s="30">
        <v>30</v>
      </c>
      <c r="G33" s="30">
        <v>10</v>
      </c>
      <c r="H33" s="30">
        <v>8</v>
      </c>
      <c r="I33" s="30">
        <v>15</v>
      </c>
      <c r="J33" s="30">
        <v>5</v>
      </c>
      <c r="K33" s="30">
        <v>4</v>
      </c>
      <c r="L33" s="7">
        <f t="shared" si="0"/>
        <v>72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4" t="s">
        <v>62</v>
      </c>
      <c r="B34" s="15" t="s">
        <v>84</v>
      </c>
      <c r="C34" s="15" t="s">
        <v>108</v>
      </c>
      <c r="D34" s="16">
        <v>21116550</v>
      </c>
      <c r="E34" s="16">
        <v>5850000</v>
      </c>
      <c r="F34" s="30">
        <v>20</v>
      </c>
      <c r="G34" s="30">
        <v>8</v>
      </c>
      <c r="H34" s="30">
        <v>8</v>
      </c>
      <c r="I34" s="30">
        <v>15</v>
      </c>
      <c r="J34" s="30">
        <v>0</v>
      </c>
      <c r="K34" s="30">
        <v>4</v>
      </c>
      <c r="L34" s="7">
        <f t="shared" si="0"/>
        <v>55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4" t="s">
        <v>63</v>
      </c>
      <c r="B35" s="15" t="s">
        <v>85</v>
      </c>
      <c r="C35" s="15" t="s">
        <v>109</v>
      </c>
      <c r="D35" s="16">
        <v>45001500</v>
      </c>
      <c r="E35" s="16">
        <v>12000000</v>
      </c>
      <c r="F35" s="30">
        <v>40</v>
      </c>
      <c r="G35" s="30">
        <v>15</v>
      </c>
      <c r="H35" s="30">
        <v>10</v>
      </c>
      <c r="I35" s="30">
        <v>25</v>
      </c>
      <c r="J35" s="30">
        <v>4</v>
      </c>
      <c r="K35" s="30">
        <v>4</v>
      </c>
      <c r="L35" s="7">
        <f t="shared" si="0"/>
        <v>98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4" t="s">
        <v>64</v>
      </c>
      <c r="B36" s="15" t="s">
        <v>86</v>
      </c>
      <c r="C36" s="15" t="s">
        <v>110</v>
      </c>
      <c r="D36" s="16">
        <v>43953450</v>
      </c>
      <c r="E36" s="16">
        <v>13000000</v>
      </c>
      <c r="F36" s="30">
        <v>20</v>
      </c>
      <c r="G36" s="30">
        <v>10</v>
      </c>
      <c r="H36" s="30">
        <v>8</v>
      </c>
      <c r="I36" s="30">
        <v>15</v>
      </c>
      <c r="J36" s="30">
        <v>2</v>
      </c>
      <c r="K36" s="30">
        <v>4</v>
      </c>
      <c r="L36" s="7">
        <f t="shared" si="0"/>
        <v>59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12" x14ac:dyDescent="0.3">
      <c r="D37" s="11">
        <f>SUM(D13:D36)</f>
        <v>902789383</v>
      </c>
      <c r="E37" s="11">
        <f>SUM(E13:E36)</f>
        <v>253350000</v>
      </c>
    </row>
    <row r="38" spans="1:77" ht="12" x14ac:dyDescent="0.3">
      <c r="E38" s="9"/>
    </row>
    <row r="39" spans="1:77" ht="12" x14ac:dyDescent="0.3"/>
    <row r="40" spans="1:77" ht="12" x14ac:dyDescent="0.3"/>
  </sheetData>
  <mergeCells count="13">
    <mergeCell ref="D8:L8"/>
    <mergeCell ref="L10:L11"/>
    <mergeCell ref="F10:F11"/>
    <mergeCell ref="G10:G11"/>
    <mergeCell ref="H10:H11"/>
    <mergeCell ref="I10:I11"/>
    <mergeCell ref="J10:J11"/>
    <mergeCell ref="K10:K11"/>
    <mergeCell ref="A10:A12"/>
    <mergeCell ref="B10:B12"/>
    <mergeCell ref="C10:C12"/>
    <mergeCell ref="D10:D12"/>
    <mergeCell ref="E10:E12"/>
  </mergeCells>
  <dataValidations count="5">
    <dataValidation type="decimal" operator="lessThanOrEqual" allowBlank="1" showInputMessage="1" showErrorMessage="1" error="max. 25" sqref="I13:I36" xr:uid="{7FC92408-657C-4064-B4F8-229297007337}">
      <formula1>25</formula1>
    </dataValidation>
    <dataValidation type="decimal" operator="lessThanOrEqual" allowBlank="1" showInputMessage="1" showErrorMessage="1" error="max. 5" sqref="J13:K36" xr:uid="{1A40FFC8-FE78-43FA-B0B9-13217C34008C}">
      <formula1>5</formula1>
    </dataValidation>
    <dataValidation type="decimal" operator="lessThanOrEqual" allowBlank="1" showInputMessage="1" showErrorMessage="1" error="max. 10" sqref="H13:H36" xr:uid="{F7C77F86-38F9-4BB7-B9E9-356B1E6B5E68}">
      <formula1>10</formula1>
    </dataValidation>
    <dataValidation type="decimal" operator="lessThanOrEqual" allowBlank="1" showInputMessage="1" showErrorMessage="1" error="max. 15" sqref="G13:G36" xr:uid="{1510DCBF-05D3-4976-A274-8849E42CF793}">
      <formula1>15</formula1>
    </dataValidation>
    <dataValidation type="decimal" operator="lessThanOrEqual" allowBlank="1" showInputMessage="1" showErrorMessage="1" error="max. 40" sqref="F13:F36" xr:uid="{61771B6E-2650-41EB-8096-715A3FB801EE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39C0-CC6B-45A4-8982-8208C7ECCCC0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20</v>
      </c>
      <c r="G13" s="30">
        <v>5</v>
      </c>
      <c r="H13" s="30">
        <v>6</v>
      </c>
      <c r="I13" s="30">
        <v>16</v>
      </c>
      <c r="J13" s="30">
        <v>4</v>
      </c>
      <c r="K13" s="30">
        <v>4</v>
      </c>
      <c r="L13" s="30">
        <f>SUM(F13:K13)</f>
        <v>55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28</v>
      </c>
      <c r="G14" s="30">
        <v>12</v>
      </c>
      <c r="H14" s="29">
        <v>9</v>
      </c>
      <c r="I14" s="30">
        <v>20</v>
      </c>
      <c r="J14" s="30">
        <v>4</v>
      </c>
      <c r="K14" s="30">
        <v>3</v>
      </c>
      <c r="L14" s="30">
        <f t="shared" ref="L14:L36" si="0">SUM(F14:K14)</f>
        <v>76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23</v>
      </c>
      <c r="G15" s="30">
        <v>9</v>
      </c>
      <c r="H15" s="29">
        <v>9</v>
      </c>
      <c r="I15" s="30">
        <v>22</v>
      </c>
      <c r="J15" s="30">
        <v>1</v>
      </c>
      <c r="K15" s="30">
        <v>4</v>
      </c>
      <c r="L15" s="30">
        <f t="shared" si="0"/>
        <v>68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36</v>
      </c>
      <c r="G16" s="30">
        <v>12</v>
      </c>
      <c r="H16" s="30">
        <v>7</v>
      </c>
      <c r="I16" s="30">
        <v>20</v>
      </c>
      <c r="J16" s="30">
        <v>3</v>
      </c>
      <c r="K16" s="30">
        <v>4</v>
      </c>
      <c r="L16" s="30">
        <f t="shared" si="0"/>
        <v>82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33</v>
      </c>
      <c r="G17" s="30">
        <v>11</v>
      </c>
      <c r="H17" s="30">
        <v>8</v>
      </c>
      <c r="I17" s="30">
        <v>18</v>
      </c>
      <c r="J17" s="30">
        <v>3</v>
      </c>
      <c r="K17" s="30">
        <v>3</v>
      </c>
      <c r="L17" s="30">
        <f t="shared" si="0"/>
        <v>76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35</v>
      </c>
      <c r="G18" s="30">
        <v>11</v>
      </c>
      <c r="H18" s="30">
        <v>6</v>
      </c>
      <c r="I18" s="30">
        <v>20</v>
      </c>
      <c r="J18" s="30">
        <v>4</v>
      </c>
      <c r="K18" s="30">
        <v>4</v>
      </c>
      <c r="L18" s="30">
        <f t="shared" si="0"/>
        <v>80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20</v>
      </c>
      <c r="G19" s="30">
        <v>5</v>
      </c>
      <c r="H19" s="30">
        <v>6</v>
      </c>
      <c r="I19" s="30">
        <v>18</v>
      </c>
      <c r="J19" s="30">
        <v>0</v>
      </c>
      <c r="K19" s="30">
        <v>4</v>
      </c>
      <c r="L19" s="30">
        <f t="shared" si="0"/>
        <v>53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28</v>
      </c>
      <c r="G20" s="30">
        <v>6</v>
      </c>
      <c r="H20" s="30">
        <v>6</v>
      </c>
      <c r="I20" s="30">
        <v>20</v>
      </c>
      <c r="J20" s="30">
        <v>0</v>
      </c>
      <c r="K20" s="30">
        <v>4</v>
      </c>
      <c r="L20" s="30">
        <f t="shared" si="0"/>
        <v>64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39</v>
      </c>
      <c r="G21" s="30">
        <v>14</v>
      </c>
      <c r="H21" s="30">
        <v>10</v>
      </c>
      <c r="I21" s="30">
        <v>23</v>
      </c>
      <c r="J21" s="30">
        <v>5</v>
      </c>
      <c r="K21" s="30">
        <v>5</v>
      </c>
      <c r="L21" s="30">
        <f t="shared" si="0"/>
        <v>96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30</v>
      </c>
      <c r="G22" s="30">
        <v>12</v>
      </c>
      <c r="H22" s="30">
        <v>7</v>
      </c>
      <c r="I22" s="30">
        <v>20</v>
      </c>
      <c r="J22" s="30">
        <v>3</v>
      </c>
      <c r="K22" s="30">
        <v>4</v>
      </c>
      <c r="L22" s="30">
        <f t="shared" si="0"/>
        <v>76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30</v>
      </c>
      <c r="G23" s="30">
        <v>10</v>
      </c>
      <c r="H23" s="30">
        <v>9</v>
      </c>
      <c r="I23" s="30">
        <v>24</v>
      </c>
      <c r="J23" s="30">
        <v>3</v>
      </c>
      <c r="K23" s="30">
        <v>5</v>
      </c>
      <c r="L23" s="30">
        <f t="shared" si="0"/>
        <v>81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26</v>
      </c>
      <c r="G24" s="30">
        <v>7</v>
      </c>
      <c r="H24" s="30">
        <v>8</v>
      </c>
      <c r="I24" s="30">
        <v>22</v>
      </c>
      <c r="J24" s="30">
        <v>2</v>
      </c>
      <c r="K24" s="30">
        <v>5</v>
      </c>
      <c r="L24" s="30">
        <f t="shared" si="0"/>
        <v>70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18</v>
      </c>
      <c r="G25" s="30">
        <v>5</v>
      </c>
      <c r="H25" s="30">
        <v>6</v>
      </c>
      <c r="I25" s="30">
        <v>20</v>
      </c>
      <c r="J25" s="30">
        <v>2</v>
      </c>
      <c r="K25" s="30">
        <v>4</v>
      </c>
      <c r="L25" s="30">
        <f t="shared" si="0"/>
        <v>55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37</v>
      </c>
      <c r="G26" s="30">
        <v>10</v>
      </c>
      <c r="H26" s="30">
        <v>6</v>
      </c>
      <c r="I26" s="30">
        <v>22</v>
      </c>
      <c r="J26" s="30">
        <v>2</v>
      </c>
      <c r="K26" s="30">
        <v>4</v>
      </c>
      <c r="L26" s="30">
        <f t="shared" si="0"/>
        <v>81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37</v>
      </c>
      <c r="G27" s="30">
        <v>10</v>
      </c>
      <c r="H27" s="30">
        <v>7</v>
      </c>
      <c r="I27" s="30">
        <v>20</v>
      </c>
      <c r="J27" s="30">
        <v>2</v>
      </c>
      <c r="K27" s="30">
        <v>4</v>
      </c>
      <c r="L27" s="30">
        <f t="shared" si="0"/>
        <v>80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34</v>
      </c>
      <c r="G28" s="30">
        <v>7</v>
      </c>
      <c r="H28" s="30">
        <v>7</v>
      </c>
      <c r="I28" s="30">
        <v>18</v>
      </c>
      <c r="J28" s="30">
        <v>0</v>
      </c>
      <c r="K28" s="30">
        <v>4</v>
      </c>
      <c r="L28" s="30">
        <f t="shared" si="0"/>
        <v>70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37</v>
      </c>
      <c r="G29" s="30">
        <v>12</v>
      </c>
      <c r="H29" s="30">
        <v>7</v>
      </c>
      <c r="I29" s="30">
        <v>20</v>
      </c>
      <c r="J29" s="30">
        <v>0</v>
      </c>
      <c r="K29" s="30">
        <v>4</v>
      </c>
      <c r="L29" s="30">
        <f t="shared" si="0"/>
        <v>80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33</v>
      </c>
      <c r="G30" s="30">
        <v>8</v>
      </c>
      <c r="H30" s="30">
        <v>8</v>
      </c>
      <c r="I30" s="30">
        <v>21</v>
      </c>
      <c r="J30" s="30">
        <v>5</v>
      </c>
      <c r="K30" s="30">
        <v>4</v>
      </c>
      <c r="L30" s="30">
        <f t="shared" si="0"/>
        <v>79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32</v>
      </c>
      <c r="G31" s="30">
        <v>8</v>
      </c>
      <c r="H31" s="30">
        <v>7</v>
      </c>
      <c r="I31" s="30">
        <v>19</v>
      </c>
      <c r="J31" s="30">
        <v>0</v>
      </c>
      <c r="K31" s="30">
        <v>4</v>
      </c>
      <c r="L31" s="30">
        <f t="shared" si="0"/>
        <v>70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30</v>
      </c>
      <c r="G32" s="30">
        <v>10</v>
      </c>
      <c r="H32" s="30">
        <v>8</v>
      </c>
      <c r="I32" s="30">
        <v>20</v>
      </c>
      <c r="J32" s="30">
        <v>3</v>
      </c>
      <c r="K32" s="30">
        <v>4</v>
      </c>
      <c r="L32" s="30">
        <f t="shared" si="0"/>
        <v>75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28</v>
      </c>
      <c r="G33" s="30">
        <v>8</v>
      </c>
      <c r="H33" s="30">
        <v>6</v>
      </c>
      <c r="I33" s="30">
        <v>20</v>
      </c>
      <c r="J33" s="30">
        <v>5</v>
      </c>
      <c r="K33" s="30">
        <v>4</v>
      </c>
      <c r="L33" s="30">
        <f t="shared" si="0"/>
        <v>71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25</v>
      </c>
      <c r="G34" s="30">
        <v>7</v>
      </c>
      <c r="H34" s="30">
        <v>6</v>
      </c>
      <c r="I34" s="30">
        <v>20</v>
      </c>
      <c r="J34" s="30">
        <v>0</v>
      </c>
      <c r="K34" s="30">
        <v>4</v>
      </c>
      <c r="L34" s="30">
        <f t="shared" si="0"/>
        <v>62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32</v>
      </c>
      <c r="G35" s="30">
        <v>10</v>
      </c>
      <c r="H35" s="30">
        <v>6</v>
      </c>
      <c r="I35" s="30">
        <v>19</v>
      </c>
      <c r="J35" s="30">
        <v>4</v>
      </c>
      <c r="K35" s="30">
        <v>4</v>
      </c>
      <c r="L35" s="30">
        <f t="shared" si="0"/>
        <v>75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25</v>
      </c>
      <c r="G36" s="30">
        <v>5</v>
      </c>
      <c r="H36" s="30">
        <v>4</v>
      </c>
      <c r="I36" s="30">
        <v>19</v>
      </c>
      <c r="J36" s="30">
        <v>2</v>
      </c>
      <c r="K36" s="30">
        <v>4</v>
      </c>
      <c r="L36" s="30">
        <f t="shared" si="0"/>
        <v>59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EDA079C9-4924-45C3-837B-43E64C8B43B7}">
      <formula1>40</formula1>
    </dataValidation>
    <dataValidation type="decimal" operator="lessThanOrEqual" allowBlank="1" showInputMessage="1" showErrorMessage="1" error="max. 15" sqref="G13:G36" xr:uid="{D871C934-5513-4C09-84C4-675696417F65}">
      <formula1>15</formula1>
    </dataValidation>
    <dataValidation type="decimal" operator="lessThanOrEqual" allowBlank="1" showInputMessage="1" showErrorMessage="1" error="max. 10" sqref="H13:H36" xr:uid="{0E467637-0BFB-438B-83B5-E63B5B23524B}">
      <formula1>10</formula1>
    </dataValidation>
    <dataValidation type="decimal" operator="lessThanOrEqual" allowBlank="1" showInputMessage="1" showErrorMessage="1" error="max. 5" sqref="J13:K36" xr:uid="{CDDCC194-EDB6-4A4D-A66C-776C087BA0F9}">
      <formula1>5</formula1>
    </dataValidation>
    <dataValidation type="decimal" operator="lessThanOrEqual" allowBlank="1" showInputMessage="1" showErrorMessage="1" error="max. 25" sqref="I13:I36" xr:uid="{CAB5B247-3165-4521-A8DF-0C8C36E0DA99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C07A-1171-4BED-937A-7D52D8AD03F3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22</v>
      </c>
      <c r="G13" s="30">
        <v>8</v>
      </c>
      <c r="H13" s="30">
        <v>6</v>
      </c>
      <c r="I13" s="30">
        <v>18</v>
      </c>
      <c r="J13" s="30">
        <v>4</v>
      </c>
      <c r="K13" s="30">
        <v>4</v>
      </c>
      <c r="L13" s="30">
        <f>SUM(F13:K13)</f>
        <v>62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27</v>
      </c>
      <c r="G14" s="30">
        <v>10</v>
      </c>
      <c r="H14" s="29">
        <v>8</v>
      </c>
      <c r="I14" s="30">
        <v>21</v>
      </c>
      <c r="J14" s="30">
        <v>4</v>
      </c>
      <c r="K14" s="30">
        <v>5</v>
      </c>
      <c r="L14" s="30">
        <f t="shared" ref="L14:L36" si="0">SUM(F14:K14)</f>
        <v>75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26</v>
      </c>
      <c r="G15" s="30">
        <v>12</v>
      </c>
      <c r="H15" s="29">
        <v>7</v>
      </c>
      <c r="I15" s="30">
        <v>18</v>
      </c>
      <c r="J15" s="30">
        <v>1</v>
      </c>
      <c r="K15" s="30">
        <v>4</v>
      </c>
      <c r="L15" s="30">
        <f t="shared" si="0"/>
        <v>68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34</v>
      </c>
      <c r="G16" s="30">
        <v>12</v>
      </c>
      <c r="H16" s="30">
        <v>8</v>
      </c>
      <c r="I16" s="30">
        <v>22</v>
      </c>
      <c r="J16" s="30">
        <v>3</v>
      </c>
      <c r="K16" s="30">
        <v>5</v>
      </c>
      <c r="L16" s="30">
        <f t="shared" si="0"/>
        <v>84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33</v>
      </c>
      <c r="G17" s="30">
        <v>13</v>
      </c>
      <c r="H17" s="30">
        <v>8</v>
      </c>
      <c r="I17" s="30">
        <v>15</v>
      </c>
      <c r="J17" s="30">
        <v>3</v>
      </c>
      <c r="K17" s="30">
        <v>3</v>
      </c>
      <c r="L17" s="30">
        <f t="shared" si="0"/>
        <v>75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31</v>
      </c>
      <c r="G18" s="30">
        <v>12</v>
      </c>
      <c r="H18" s="30">
        <v>8</v>
      </c>
      <c r="I18" s="30">
        <v>21</v>
      </c>
      <c r="J18" s="30">
        <v>4</v>
      </c>
      <c r="K18" s="30">
        <v>5</v>
      </c>
      <c r="L18" s="30">
        <f t="shared" si="0"/>
        <v>81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25</v>
      </c>
      <c r="G19" s="30">
        <v>12</v>
      </c>
      <c r="H19" s="30">
        <v>8</v>
      </c>
      <c r="I19" s="30">
        <v>20</v>
      </c>
      <c r="J19" s="30">
        <v>0</v>
      </c>
      <c r="K19" s="30">
        <v>5</v>
      </c>
      <c r="L19" s="30">
        <f t="shared" si="0"/>
        <v>70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24</v>
      </c>
      <c r="G20" s="30">
        <v>12</v>
      </c>
      <c r="H20" s="30">
        <v>7</v>
      </c>
      <c r="I20" s="30">
        <v>19</v>
      </c>
      <c r="J20" s="30">
        <v>0</v>
      </c>
      <c r="K20" s="30">
        <v>4</v>
      </c>
      <c r="L20" s="30">
        <f t="shared" si="0"/>
        <v>66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35</v>
      </c>
      <c r="G21" s="30">
        <v>14</v>
      </c>
      <c r="H21" s="30">
        <v>10</v>
      </c>
      <c r="I21" s="30">
        <v>23</v>
      </c>
      <c r="J21" s="30">
        <v>5</v>
      </c>
      <c r="K21" s="30">
        <v>5</v>
      </c>
      <c r="L21" s="30">
        <f t="shared" si="0"/>
        <v>92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30</v>
      </c>
      <c r="G22" s="30">
        <v>13</v>
      </c>
      <c r="H22" s="30">
        <v>8</v>
      </c>
      <c r="I22" s="30">
        <v>21</v>
      </c>
      <c r="J22" s="30">
        <v>3</v>
      </c>
      <c r="K22" s="30">
        <v>5</v>
      </c>
      <c r="L22" s="30">
        <f t="shared" si="0"/>
        <v>80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33</v>
      </c>
      <c r="G23" s="30">
        <v>12</v>
      </c>
      <c r="H23" s="30">
        <v>8</v>
      </c>
      <c r="I23" s="30">
        <v>20</v>
      </c>
      <c r="J23" s="30">
        <v>3</v>
      </c>
      <c r="K23" s="30">
        <v>5</v>
      </c>
      <c r="L23" s="30">
        <f t="shared" si="0"/>
        <v>81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30</v>
      </c>
      <c r="G24" s="30">
        <v>11</v>
      </c>
      <c r="H24" s="30">
        <v>9</v>
      </c>
      <c r="I24" s="30">
        <v>22</v>
      </c>
      <c r="J24" s="30">
        <v>2</v>
      </c>
      <c r="K24" s="30">
        <v>5</v>
      </c>
      <c r="L24" s="30">
        <f t="shared" si="0"/>
        <v>79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23</v>
      </c>
      <c r="G25" s="30">
        <v>9</v>
      </c>
      <c r="H25" s="30">
        <v>8</v>
      </c>
      <c r="I25" s="30">
        <v>20</v>
      </c>
      <c r="J25" s="30">
        <v>2</v>
      </c>
      <c r="K25" s="30">
        <v>5</v>
      </c>
      <c r="L25" s="30">
        <f t="shared" si="0"/>
        <v>67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38</v>
      </c>
      <c r="G26" s="30">
        <v>12</v>
      </c>
      <c r="H26" s="30">
        <v>7</v>
      </c>
      <c r="I26" s="30">
        <v>24</v>
      </c>
      <c r="J26" s="30">
        <v>2</v>
      </c>
      <c r="K26" s="30">
        <v>5</v>
      </c>
      <c r="L26" s="30">
        <f t="shared" si="0"/>
        <v>88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33</v>
      </c>
      <c r="G27" s="30">
        <v>12</v>
      </c>
      <c r="H27" s="30">
        <v>8</v>
      </c>
      <c r="I27" s="30">
        <v>24</v>
      </c>
      <c r="J27" s="30">
        <v>2</v>
      </c>
      <c r="K27" s="30">
        <v>5</v>
      </c>
      <c r="L27" s="30">
        <f t="shared" si="0"/>
        <v>84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31</v>
      </c>
      <c r="G28" s="30">
        <v>12</v>
      </c>
      <c r="H28" s="30">
        <v>8</v>
      </c>
      <c r="I28" s="30">
        <v>22</v>
      </c>
      <c r="J28" s="30">
        <v>0</v>
      </c>
      <c r="K28" s="30">
        <v>5</v>
      </c>
      <c r="L28" s="30">
        <f t="shared" si="0"/>
        <v>78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33</v>
      </c>
      <c r="G29" s="30">
        <v>13</v>
      </c>
      <c r="H29" s="30">
        <v>8</v>
      </c>
      <c r="I29" s="30">
        <v>23</v>
      </c>
      <c r="J29" s="30">
        <v>0</v>
      </c>
      <c r="K29" s="30">
        <v>5</v>
      </c>
      <c r="L29" s="30">
        <f t="shared" si="0"/>
        <v>82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29</v>
      </c>
      <c r="G30" s="30">
        <v>13</v>
      </c>
      <c r="H30" s="30">
        <v>9</v>
      </c>
      <c r="I30" s="30">
        <v>20</v>
      </c>
      <c r="J30" s="30">
        <v>5</v>
      </c>
      <c r="K30" s="30">
        <v>5</v>
      </c>
      <c r="L30" s="30">
        <f t="shared" si="0"/>
        <v>81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33</v>
      </c>
      <c r="G31" s="30">
        <v>12</v>
      </c>
      <c r="H31" s="30">
        <v>7</v>
      </c>
      <c r="I31" s="30">
        <v>21</v>
      </c>
      <c r="J31" s="30">
        <v>0</v>
      </c>
      <c r="K31" s="30">
        <v>4</v>
      </c>
      <c r="L31" s="30">
        <f t="shared" si="0"/>
        <v>77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29</v>
      </c>
      <c r="G32" s="30">
        <v>12</v>
      </c>
      <c r="H32" s="30">
        <v>9</v>
      </c>
      <c r="I32" s="30">
        <v>22</v>
      </c>
      <c r="J32" s="30">
        <v>3</v>
      </c>
      <c r="K32" s="30">
        <v>5</v>
      </c>
      <c r="L32" s="30">
        <f t="shared" si="0"/>
        <v>80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29</v>
      </c>
      <c r="G33" s="30">
        <v>12</v>
      </c>
      <c r="H33" s="30">
        <v>8</v>
      </c>
      <c r="I33" s="30">
        <v>22</v>
      </c>
      <c r="J33" s="30">
        <v>5</v>
      </c>
      <c r="K33" s="30">
        <v>5</v>
      </c>
      <c r="L33" s="30">
        <f t="shared" si="0"/>
        <v>81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22</v>
      </c>
      <c r="G34" s="30">
        <v>10</v>
      </c>
      <c r="H34" s="30">
        <v>7</v>
      </c>
      <c r="I34" s="30">
        <v>18</v>
      </c>
      <c r="J34" s="30">
        <v>0</v>
      </c>
      <c r="K34" s="30">
        <v>4</v>
      </c>
      <c r="L34" s="30">
        <f t="shared" si="0"/>
        <v>61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30</v>
      </c>
      <c r="G35" s="30">
        <v>12</v>
      </c>
      <c r="H35" s="30">
        <v>8</v>
      </c>
      <c r="I35" s="30">
        <v>19</v>
      </c>
      <c r="J35" s="30">
        <v>4</v>
      </c>
      <c r="K35" s="30">
        <v>5</v>
      </c>
      <c r="L35" s="30">
        <f t="shared" si="0"/>
        <v>78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27</v>
      </c>
      <c r="G36" s="30">
        <v>11</v>
      </c>
      <c r="H36" s="30">
        <v>7</v>
      </c>
      <c r="I36" s="30">
        <v>22</v>
      </c>
      <c r="J36" s="30">
        <v>2</v>
      </c>
      <c r="K36" s="30">
        <v>5</v>
      </c>
      <c r="L36" s="30">
        <f t="shared" si="0"/>
        <v>74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F57E47B6-05B0-4EF6-8799-E9301401FA69}">
      <formula1>40</formula1>
    </dataValidation>
    <dataValidation type="decimal" operator="lessThanOrEqual" allowBlank="1" showInputMessage="1" showErrorMessage="1" error="max. 15" sqref="G13:G36" xr:uid="{5A7C2D71-BF36-4238-910C-73000E0C3754}">
      <formula1>15</formula1>
    </dataValidation>
    <dataValidation type="decimal" operator="lessThanOrEqual" allowBlank="1" showInputMessage="1" showErrorMessage="1" error="max. 10" sqref="H13:H36" xr:uid="{894EF576-3F18-49BC-A83E-F83147921C87}">
      <formula1>10</formula1>
    </dataValidation>
    <dataValidation type="decimal" operator="lessThanOrEqual" allowBlank="1" showInputMessage="1" showErrorMessage="1" error="max. 5" sqref="J13:K36" xr:uid="{9F84E427-056A-4305-B4D1-84555F0BD74B}">
      <formula1>5</formula1>
    </dataValidation>
    <dataValidation type="decimal" operator="lessThanOrEqual" allowBlank="1" showInputMessage="1" showErrorMessage="1" error="max. 25" sqref="I13:I36" xr:uid="{70B3F781-1422-4A8D-9EE7-B41CE106BCC3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5E8B-CBE4-4FAD-B98E-CB28F6BE89A6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10</v>
      </c>
      <c r="G13" s="30">
        <v>2</v>
      </c>
      <c r="H13" s="30">
        <v>6</v>
      </c>
      <c r="I13" s="30">
        <v>16</v>
      </c>
      <c r="J13" s="30">
        <v>4</v>
      </c>
      <c r="K13" s="30">
        <v>4</v>
      </c>
      <c r="L13" s="30">
        <f>SUM(F13:K13)</f>
        <v>42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30</v>
      </c>
      <c r="G14" s="30">
        <v>12</v>
      </c>
      <c r="H14" s="29">
        <v>9</v>
      </c>
      <c r="I14" s="30">
        <v>20</v>
      </c>
      <c r="J14" s="30">
        <v>4</v>
      </c>
      <c r="K14" s="30">
        <v>3</v>
      </c>
      <c r="L14" s="30">
        <f t="shared" ref="L14:L36" si="0">SUM(F14:K14)</f>
        <v>78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20</v>
      </c>
      <c r="G15" s="30">
        <v>7</v>
      </c>
      <c r="H15" s="29">
        <v>9</v>
      </c>
      <c r="I15" s="30">
        <v>22</v>
      </c>
      <c r="J15" s="30">
        <v>1</v>
      </c>
      <c r="K15" s="30">
        <v>4</v>
      </c>
      <c r="L15" s="30">
        <f t="shared" si="0"/>
        <v>63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38</v>
      </c>
      <c r="G16" s="30">
        <v>10</v>
      </c>
      <c r="H16" s="30">
        <v>6</v>
      </c>
      <c r="I16" s="30">
        <v>20</v>
      </c>
      <c r="J16" s="30">
        <v>3</v>
      </c>
      <c r="K16" s="30">
        <v>4</v>
      </c>
      <c r="L16" s="30">
        <f t="shared" si="0"/>
        <v>81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32</v>
      </c>
      <c r="G17" s="30">
        <v>10</v>
      </c>
      <c r="H17" s="30">
        <v>7</v>
      </c>
      <c r="I17" s="30">
        <v>15</v>
      </c>
      <c r="J17" s="30">
        <v>3</v>
      </c>
      <c r="K17" s="30">
        <v>3</v>
      </c>
      <c r="L17" s="30">
        <f t="shared" si="0"/>
        <v>70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38</v>
      </c>
      <c r="G18" s="30">
        <v>11</v>
      </c>
      <c r="H18" s="30">
        <v>6</v>
      </c>
      <c r="I18" s="30">
        <v>20</v>
      </c>
      <c r="J18" s="30">
        <v>4</v>
      </c>
      <c r="K18" s="30">
        <v>4</v>
      </c>
      <c r="L18" s="30">
        <f t="shared" si="0"/>
        <v>83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20</v>
      </c>
      <c r="G19" s="30">
        <v>5</v>
      </c>
      <c r="H19" s="30">
        <v>6</v>
      </c>
      <c r="I19" s="30">
        <v>18</v>
      </c>
      <c r="J19" s="30">
        <v>0</v>
      </c>
      <c r="K19" s="30">
        <v>4</v>
      </c>
      <c r="L19" s="30">
        <f t="shared" si="0"/>
        <v>53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33</v>
      </c>
      <c r="G20" s="30">
        <v>6</v>
      </c>
      <c r="H20" s="30">
        <v>6</v>
      </c>
      <c r="I20" s="30">
        <v>20</v>
      </c>
      <c r="J20" s="30">
        <v>0</v>
      </c>
      <c r="K20" s="30">
        <v>4</v>
      </c>
      <c r="L20" s="30">
        <f t="shared" si="0"/>
        <v>69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38</v>
      </c>
      <c r="G21" s="30">
        <v>13</v>
      </c>
      <c r="H21" s="30">
        <v>10</v>
      </c>
      <c r="I21" s="30">
        <v>23</v>
      </c>
      <c r="J21" s="30">
        <v>5</v>
      </c>
      <c r="K21" s="30">
        <v>5</v>
      </c>
      <c r="L21" s="30">
        <f t="shared" si="0"/>
        <v>94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30</v>
      </c>
      <c r="G22" s="30">
        <v>8</v>
      </c>
      <c r="H22" s="30">
        <v>6</v>
      </c>
      <c r="I22" s="30">
        <v>20</v>
      </c>
      <c r="J22" s="30">
        <v>3</v>
      </c>
      <c r="K22" s="30">
        <v>4</v>
      </c>
      <c r="L22" s="30">
        <f t="shared" si="0"/>
        <v>71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30</v>
      </c>
      <c r="G23" s="30">
        <v>10</v>
      </c>
      <c r="H23" s="30">
        <v>9</v>
      </c>
      <c r="I23" s="30">
        <v>24</v>
      </c>
      <c r="J23" s="30">
        <v>3</v>
      </c>
      <c r="K23" s="30">
        <v>5</v>
      </c>
      <c r="L23" s="30">
        <f t="shared" si="0"/>
        <v>81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35</v>
      </c>
      <c r="G24" s="30">
        <v>10</v>
      </c>
      <c r="H24" s="30">
        <v>8</v>
      </c>
      <c r="I24" s="30">
        <v>20</v>
      </c>
      <c r="J24" s="30">
        <v>2</v>
      </c>
      <c r="K24" s="30">
        <v>4</v>
      </c>
      <c r="L24" s="30">
        <f t="shared" si="0"/>
        <v>79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15</v>
      </c>
      <c r="G25" s="30">
        <v>4</v>
      </c>
      <c r="H25" s="30">
        <v>6</v>
      </c>
      <c r="I25" s="30">
        <v>20</v>
      </c>
      <c r="J25" s="30">
        <v>2</v>
      </c>
      <c r="K25" s="30">
        <v>4</v>
      </c>
      <c r="L25" s="30">
        <f t="shared" si="0"/>
        <v>51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37</v>
      </c>
      <c r="G26" s="30">
        <v>10</v>
      </c>
      <c r="H26" s="30">
        <v>6</v>
      </c>
      <c r="I26" s="30">
        <v>22</v>
      </c>
      <c r="J26" s="30">
        <v>2</v>
      </c>
      <c r="K26" s="30">
        <v>4</v>
      </c>
      <c r="L26" s="30">
        <f t="shared" si="0"/>
        <v>81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38</v>
      </c>
      <c r="G27" s="30">
        <v>10</v>
      </c>
      <c r="H27" s="30">
        <v>6</v>
      </c>
      <c r="I27" s="30">
        <v>20</v>
      </c>
      <c r="J27" s="30">
        <v>2</v>
      </c>
      <c r="K27" s="30">
        <v>4</v>
      </c>
      <c r="L27" s="30">
        <f t="shared" si="0"/>
        <v>80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35</v>
      </c>
      <c r="G28" s="30">
        <v>7</v>
      </c>
      <c r="H28" s="30">
        <v>7</v>
      </c>
      <c r="I28" s="30">
        <v>18</v>
      </c>
      <c r="J28" s="30">
        <v>0</v>
      </c>
      <c r="K28" s="30">
        <v>4</v>
      </c>
      <c r="L28" s="30">
        <f t="shared" si="0"/>
        <v>71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38</v>
      </c>
      <c r="G29" s="30">
        <v>12</v>
      </c>
      <c r="H29" s="30">
        <v>6</v>
      </c>
      <c r="I29" s="30">
        <v>20</v>
      </c>
      <c r="J29" s="30">
        <v>0</v>
      </c>
      <c r="K29" s="30">
        <v>4</v>
      </c>
      <c r="L29" s="30">
        <f t="shared" si="0"/>
        <v>80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33</v>
      </c>
      <c r="G30" s="30">
        <v>8</v>
      </c>
      <c r="H30" s="30">
        <v>8</v>
      </c>
      <c r="I30" s="30">
        <v>21</v>
      </c>
      <c r="J30" s="30">
        <v>5</v>
      </c>
      <c r="K30" s="30">
        <v>4</v>
      </c>
      <c r="L30" s="30">
        <f t="shared" si="0"/>
        <v>79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32</v>
      </c>
      <c r="G31" s="30">
        <v>8</v>
      </c>
      <c r="H31" s="30">
        <v>7</v>
      </c>
      <c r="I31" s="30">
        <v>19</v>
      </c>
      <c r="J31" s="30">
        <v>0</v>
      </c>
      <c r="K31" s="30">
        <v>4</v>
      </c>
      <c r="L31" s="30">
        <f t="shared" si="0"/>
        <v>70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28</v>
      </c>
      <c r="G32" s="30">
        <v>10</v>
      </c>
      <c r="H32" s="30">
        <v>5</v>
      </c>
      <c r="I32" s="30">
        <v>20</v>
      </c>
      <c r="J32" s="30">
        <v>3</v>
      </c>
      <c r="K32" s="30">
        <v>4</v>
      </c>
      <c r="L32" s="30">
        <f t="shared" si="0"/>
        <v>70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28</v>
      </c>
      <c r="G33" s="30">
        <v>8</v>
      </c>
      <c r="H33" s="30">
        <v>6</v>
      </c>
      <c r="I33" s="30">
        <v>20</v>
      </c>
      <c r="J33" s="30">
        <v>5</v>
      </c>
      <c r="K33" s="30">
        <v>4</v>
      </c>
      <c r="L33" s="30">
        <f t="shared" si="0"/>
        <v>71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28</v>
      </c>
      <c r="G34" s="30">
        <v>7</v>
      </c>
      <c r="H34" s="30">
        <v>6</v>
      </c>
      <c r="I34" s="30">
        <v>20</v>
      </c>
      <c r="J34" s="30">
        <v>0</v>
      </c>
      <c r="K34" s="30">
        <v>4</v>
      </c>
      <c r="L34" s="30">
        <f t="shared" si="0"/>
        <v>65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30</v>
      </c>
      <c r="G35" s="30">
        <v>10</v>
      </c>
      <c r="H35" s="30">
        <v>6</v>
      </c>
      <c r="I35" s="30">
        <v>19</v>
      </c>
      <c r="J35" s="30">
        <v>4</v>
      </c>
      <c r="K35" s="30">
        <v>4</v>
      </c>
      <c r="L35" s="30">
        <f t="shared" si="0"/>
        <v>73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25</v>
      </c>
      <c r="G36" s="30">
        <v>5</v>
      </c>
      <c r="H36" s="30">
        <v>4</v>
      </c>
      <c r="I36" s="30">
        <v>19</v>
      </c>
      <c r="J36" s="30">
        <v>2</v>
      </c>
      <c r="K36" s="30">
        <v>4</v>
      </c>
      <c r="L36" s="30">
        <f t="shared" si="0"/>
        <v>59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A73C13A3-2C53-4A9D-BFA8-F4036DE43FAC}">
      <formula1>40</formula1>
    </dataValidation>
    <dataValidation type="decimal" operator="lessThanOrEqual" allowBlank="1" showInputMessage="1" showErrorMessage="1" error="max. 15" sqref="G13:G36" xr:uid="{A2C56427-267F-4853-A8EC-9F11E7B68929}">
      <formula1>15</formula1>
    </dataValidation>
    <dataValidation type="decimal" operator="lessThanOrEqual" allowBlank="1" showInputMessage="1" showErrorMessage="1" error="max. 10" sqref="H13:H36" xr:uid="{2711BE88-7C2F-4A7C-8223-ADE34CD41AE2}">
      <formula1>10</formula1>
    </dataValidation>
    <dataValidation type="decimal" operator="lessThanOrEqual" allowBlank="1" showInputMessage="1" showErrorMessage="1" error="max. 5" sqref="J13:K36" xr:uid="{B868B352-5693-45A7-8C72-003BFB412ED9}">
      <formula1>5</formula1>
    </dataValidation>
    <dataValidation type="decimal" operator="lessThanOrEqual" allowBlank="1" showInputMessage="1" showErrorMessage="1" error="max. 25" sqref="I13:I36" xr:uid="{34727676-1EA2-42DE-AEFE-59D077DFEE39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B250-637B-4EDD-882B-FC57B8E8E806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20</v>
      </c>
      <c r="G13" s="30">
        <v>8</v>
      </c>
      <c r="H13" s="30">
        <v>7</v>
      </c>
      <c r="I13" s="30">
        <v>20</v>
      </c>
      <c r="J13" s="30">
        <v>4</v>
      </c>
      <c r="K13" s="30">
        <v>5</v>
      </c>
      <c r="L13" s="30">
        <f>SUM(F13:K13)</f>
        <v>64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30</v>
      </c>
      <c r="G14" s="30">
        <v>8</v>
      </c>
      <c r="H14" s="29">
        <v>9</v>
      </c>
      <c r="I14" s="30">
        <v>22</v>
      </c>
      <c r="J14" s="30">
        <v>4</v>
      </c>
      <c r="K14" s="30">
        <v>4</v>
      </c>
      <c r="L14" s="30">
        <f t="shared" ref="L14:L36" si="0">SUM(F14:K14)</f>
        <v>77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28</v>
      </c>
      <c r="G15" s="30">
        <v>11</v>
      </c>
      <c r="H15" s="29">
        <v>9</v>
      </c>
      <c r="I15" s="30">
        <v>19</v>
      </c>
      <c r="J15" s="30">
        <v>1</v>
      </c>
      <c r="K15" s="30">
        <v>4</v>
      </c>
      <c r="L15" s="30">
        <f t="shared" si="0"/>
        <v>72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35</v>
      </c>
      <c r="G16" s="30">
        <v>12</v>
      </c>
      <c r="H16" s="30">
        <v>8</v>
      </c>
      <c r="I16" s="30">
        <v>23</v>
      </c>
      <c r="J16" s="30">
        <v>3</v>
      </c>
      <c r="K16" s="30">
        <v>5</v>
      </c>
      <c r="L16" s="30">
        <f t="shared" si="0"/>
        <v>86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32</v>
      </c>
      <c r="G17" s="30">
        <v>11</v>
      </c>
      <c r="H17" s="30">
        <v>8</v>
      </c>
      <c r="I17" s="30">
        <v>18</v>
      </c>
      <c r="J17" s="30">
        <v>3</v>
      </c>
      <c r="K17" s="30">
        <v>4</v>
      </c>
      <c r="L17" s="30">
        <f t="shared" si="0"/>
        <v>76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32</v>
      </c>
      <c r="G18" s="30">
        <v>12</v>
      </c>
      <c r="H18" s="30">
        <v>8</v>
      </c>
      <c r="I18" s="30">
        <v>22</v>
      </c>
      <c r="J18" s="30">
        <v>4</v>
      </c>
      <c r="K18" s="30">
        <v>5</v>
      </c>
      <c r="L18" s="30">
        <f t="shared" si="0"/>
        <v>83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26</v>
      </c>
      <c r="G19" s="30">
        <v>9</v>
      </c>
      <c r="H19" s="30">
        <v>6</v>
      </c>
      <c r="I19" s="30">
        <v>17</v>
      </c>
      <c r="J19" s="30">
        <v>0</v>
      </c>
      <c r="K19" s="30">
        <v>4</v>
      </c>
      <c r="L19" s="30">
        <f t="shared" si="0"/>
        <v>62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25</v>
      </c>
      <c r="G20" s="30">
        <v>11</v>
      </c>
      <c r="H20" s="30">
        <v>7</v>
      </c>
      <c r="I20" s="30">
        <v>18</v>
      </c>
      <c r="J20" s="30">
        <v>0</v>
      </c>
      <c r="K20" s="30">
        <v>5</v>
      </c>
      <c r="L20" s="30">
        <f t="shared" si="0"/>
        <v>66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35</v>
      </c>
      <c r="G21" s="30">
        <v>14</v>
      </c>
      <c r="H21" s="30">
        <v>10</v>
      </c>
      <c r="I21" s="30">
        <v>23</v>
      </c>
      <c r="J21" s="30">
        <v>5</v>
      </c>
      <c r="K21" s="30">
        <v>4</v>
      </c>
      <c r="L21" s="30">
        <f t="shared" si="0"/>
        <v>91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29</v>
      </c>
      <c r="G22" s="30">
        <v>11</v>
      </c>
      <c r="H22" s="30">
        <v>8</v>
      </c>
      <c r="I22" s="30">
        <v>20</v>
      </c>
      <c r="J22" s="30">
        <v>3</v>
      </c>
      <c r="K22" s="30">
        <v>5</v>
      </c>
      <c r="L22" s="30">
        <f t="shared" si="0"/>
        <v>76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29</v>
      </c>
      <c r="G23" s="30">
        <v>10</v>
      </c>
      <c r="H23" s="30">
        <v>9</v>
      </c>
      <c r="I23" s="30">
        <v>24</v>
      </c>
      <c r="J23" s="30">
        <v>3</v>
      </c>
      <c r="K23" s="30">
        <v>5</v>
      </c>
      <c r="L23" s="30">
        <f t="shared" si="0"/>
        <v>80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27</v>
      </c>
      <c r="G24" s="30">
        <v>6</v>
      </c>
      <c r="H24" s="30">
        <v>8</v>
      </c>
      <c r="I24" s="30">
        <v>22</v>
      </c>
      <c r="J24" s="30">
        <v>2</v>
      </c>
      <c r="K24" s="30">
        <v>5</v>
      </c>
      <c r="L24" s="30">
        <f t="shared" si="0"/>
        <v>70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28</v>
      </c>
      <c r="G25" s="30">
        <v>8</v>
      </c>
      <c r="H25" s="30">
        <v>7</v>
      </c>
      <c r="I25" s="30">
        <v>21</v>
      </c>
      <c r="J25" s="30">
        <v>2</v>
      </c>
      <c r="K25" s="30">
        <v>4</v>
      </c>
      <c r="L25" s="30">
        <f t="shared" si="0"/>
        <v>70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36</v>
      </c>
      <c r="G26" s="30">
        <v>13</v>
      </c>
      <c r="H26" s="30">
        <v>7</v>
      </c>
      <c r="I26" s="30">
        <v>23</v>
      </c>
      <c r="J26" s="30">
        <v>2</v>
      </c>
      <c r="K26" s="30">
        <v>5</v>
      </c>
      <c r="L26" s="30">
        <f t="shared" si="0"/>
        <v>86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33</v>
      </c>
      <c r="G27" s="30">
        <v>12</v>
      </c>
      <c r="H27" s="30">
        <v>8</v>
      </c>
      <c r="I27" s="30">
        <v>24</v>
      </c>
      <c r="J27" s="30">
        <v>2</v>
      </c>
      <c r="K27" s="30">
        <v>5</v>
      </c>
      <c r="L27" s="30">
        <f t="shared" si="0"/>
        <v>84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28</v>
      </c>
      <c r="G28" s="30">
        <v>11</v>
      </c>
      <c r="H28" s="30">
        <v>7</v>
      </c>
      <c r="I28" s="30">
        <v>20</v>
      </c>
      <c r="J28" s="30">
        <v>0</v>
      </c>
      <c r="K28" s="30">
        <v>4</v>
      </c>
      <c r="L28" s="30">
        <f t="shared" si="0"/>
        <v>70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35</v>
      </c>
      <c r="G29" s="30">
        <v>12</v>
      </c>
      <c r="H29" s="30">
        <v>7</v>
      </c>
      <c r="I29" s="30">
        <v>23</v>
      </c>
      <c r="J29" s="30">
        <v>0</v>
      </c>
      <c r="K29" s="30">
        <v>5</v>
      </c>
      <c r="L29" s="30">
        <f t="shared" si="0"/>
        <v>82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29</v>
      </c>
      <c r="G30" s="30">
        <v>10</v>
      </c>
      <c r="H30" s="30">
        <v>9</v>
      </c>
      <c r="I30" s="30">
        <v>22</v>
      </c>
      <c r="J30" s="30">
        <v>5</v>
      </c>
      <c r="K30" s="30">
        <v>4</v>
      </c>
      <c r="L30" s="30">
        <f t="shared" si="0"/>
        <v>79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34</v>
      </c>
      <c r="G31" s="30">
        <v>11</v>
      </c>
      <c r="H31" s="30">
        <v>7</v>
      </c>
      <c r="I31" s="30">
        <v>22</v>
      </c>
      <c r="J31" s="30">
        <v>0</v>
      </c>
      <c r="K31" s="30">
        <v>4</v>
      </c>
      <c r="L31" s="30">
        <f t="shared" si="0"/>
        <v>78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30</v>
      </c>
      <c r="G32" s="30">
        <v>10</v>
      </c>
      <c r="H32" s="30">
        <v>9</v>
      </c>
      <c r="I32" s="30">
        <v>22</v>
      </c>
      <c r="J32" s="30">
        <v>3</v>
      </c>
      <c r="K32" s="30">
        <v>5</v>
      </c>
      <c r="L32" s="30">
        <f t="shared" si="0"/>
        <v>79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23</v>
      </c>
      <c r="G33" s="30">
        <v>10</v>
      </c>
      <c r="H33" s="30">
        <v>8</v>
      </c>
      <c r="I33" s="30">
        <v>20</v>
      </c>
      <c r="J33" s="30">
        <v>5</v>
      </c>
      <c r="K33" s="30">
        <v>4</v>
      </c>
      <c r="L33" s="30">
        <f t="shared" si="0"/>
        <v>70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25</v>
      </c>
      <c r="G34" s="30">
        <v>9</v>
      </c>
      <c r="H34" s="30">
        <v>7</v>
      </c>
      <c r="I34" s="30">
        <v>18</v>
      </c>
      <c r="J34" s="30">
        <v>0</v>
      </c>
      <c r="K34" s="30">
        <v>4</v>
      </c>
      <c r="L34" s="30">
        <f t="shared" si="0"/>
        <v>63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30</v>
      </c>
      <c r="G35" s="30">
        <v>10</v>
      </c>
      <c r="H35" s="30">
        <v>8</v>
      </c>
      <c r="I35" s="30">
        <v>21</v>
      </c>
      <c r="J35" s="30">
        <v>4</v>
      </c>
      <c r="K35" s="30">
        <v>5</v>
      </c>
      <c r="L35" s="30">
        <f t="shared" si="0"/>
        <v>78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30</v>
      </c>
      <c r="G36" s="30">
        <v>10</v>
      </c>
      <c r="H36" s="30">
        <v>7</v>
      </c>
      <c r="I36" s="30">
        <v>23</v>
      </c>
      <c r="J36" s="30">
        <v>2</v>
      </c>
      <c r="K36" s="30">
        <v>5</v>
      </c>
      <c r="L36" s="30">
        <f t="shared" si="0"/>
        <v>77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C812EAD0-9708-486A-82D0-02B790637EB5}">
      <formula1>40</formula1>
    </dataValidation>
    <dataValidation type="decimal" operator="lessThanOrEqual" allowBlank="1" showInputMessage="1" showErrorMessage="1" error="max. 15" sqref="G13:G36" xr:uid="{A0812D18-B35C-4C51-B281-3CDB07943117}">
      <formula1>15</formula1>
    </dataValidation>
    <dataValidation type="decimal" operator="lessThanOrEqual" allowBlank="1" showInputMessage="1" showErrorMessage="1" error="max. 10" sqref="H13:H36" xr:uid="{643C2E89-9F9B-48EE-B0D1-D83BD77495F7}">
      <formula1>10</formula1>
    </dataValidation>
    <dataValidation type="decimal" operator="lessThanOrEqual" allowBlank="1" showInputMessage="1" showErrorMessage="1" error="max. 5" sqref="J13:K36" xr:uid="{98FE3321-B58E-4C49-A653-E7EF032B6A25}">
      <formula1>5</formula1>
    </dataValidation>
    <dataValidation type="decimal" operator="lessThanOrEqual" allowBlank="1" showInputMessage="1" showErrorMessage="1" error="max. 25" sqref="I13:I36" xr:uid="{0D673AE4-D4DA-46EB-ADBC-2E566121D134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2D42-A085-4C8F-BA7F-08E217C3ACE7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17</v>
      </c>
      <c r="G13" s="30">
        <v>6</v>
      </c>
      <c r="H13" s="30">
        <v>7</v>
      </c>
      <c r="I13" s="30">
        <v>19</v>
      </c>
      <c r="J13" s="30">
        <v>4</v>
      </c>
      <c r="K13" s="30">
        <v>5</v>
      </c>
      <c r="L13" s="30">
        <f>SUM(F13:K13)</f>
        <v>58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28</v>
      </c>
      <c r="G14" s="30">
        <v>8</v>
      </c>
      <c r="H14" s="29">
        <v>9</v>
      </c>
      <c r="I14" s="30">
        <v>22</v>
      </c>
      <c r="J14" s="30">
        <v>4</v>
      </c>
      <c r="K14" s="30">
        <v>4</v>
      </c>
      <c r="L14" s="30">
        <f t="shared" ref="L14:L36" si="0">SUM(F14:K14)</f>
        <v>75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28</v>
      </c>
      <c r="G15" s="30">
        <v>11</v>
      </c>
      <c r="H15" s="29">
        <v>8</v>
      </c>
      <c r="I15" s="30">
        <v>18</v>
      </c>
      <c r="J15" s="30">
        <v>1</v>
      </c>
      <c r="K15" s="30">
        <v>4</v>
      </c>
      <c r="L15" s="30">
        <f t="shared" si="0"/>
        <v>70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34</v>
      </c>
      <c r="G16" s="30">
        <v>10</v>
      </c>
      <c r="H16" s="30">
        <v>8</v>
      </c>
      <c r="I16" s="30">
        <v>22</v>
      </c>
      <c r="J16" s="30">
        <v>3</v>
      </c>
      <c r="K16" s="30">
        <v>5</v>
      </c>
      <c r="L16" s="30">
        <f t="shared" si="0"/>
        <v>82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30</v>
      </c>
      <c r="G17" s="30">
        <v>10</v>
      </c>
      <c r="H17" s="30">
        <v>8</v>
      </c>
      <c r="I17" s="30">
        <v>19</v>
      </c>
      <c r="J17" s="30">
        <v>3</v>
      </c>
      <c r="K17" s="30">
        <v>4</v>
      </c>
      <c r="L17" s="30">
        <f t="shared" si="0"/>
        <v>74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32</v>
      </c>
      <c r="G18" s="30">
        <v>12</v>
      </c>
      <c r="H18" s="30">
        <v>8</v>
      </c>
      <c r="I18" s="30">
        <v>22</v>
      </c>
      <c r="J18" s="30">
        <v>4</v>
      </c>
      <c r="K18" s="30">
        <v>5</v>
      </c>
      <c r="L18" s="30">
        <f t="shared" si="0"/>
        <v>83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26</v>
      </c>
      <c r="G19" s="30">
        <v>9</v>
      </c>
      <c r="H19" s="30">
        <v>6</v>
      </c>
      <c r="I19" s="30">
        <v>17</v>
      </c>
      <c r="J19" s="30">
        <v>0</v>
      </c>
      <c r="K19" s="30">
        <v>4</v>
      </c>
      <c r="L19" s="30">
        <f t="shared" si="0"/>
        <v>62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30</v>
      </c>
      <c r="G20" s="30">
        <v>11</v>
      </c>
      <c r="H20" s="30">
        <v>7</v>
      </c>
      <c r="I20" s="30">
        <v>18</v>
      </c>
      <c r="J20" s="30">
        <v>0</v>
      </c>
      <c r="K20" s="30">
        <v>5</v>
      </c>
      <c r="L20" s="30">
        <f t="shared" si="0"/>
        <v>71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30</v>
      </c>
      <c r="G21" s="30">
        <v>11</v>
      </c>
      <c r="H21" s="30">
        <v>10</v>
      </c>
      <c r="I21" s="30">
        <v>21</v>
      </c>
      <c r="J21" s="30">
        <v>5</v>
      </c>
      <c r="K21" s="30">
        <v>4</v>
      </c>
      <c r="L21" s="30">
        <f t="shared" si="0"/>
        <v>81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29</v>
      </c>
      <c r="G22" s="30">
        <v>11</v>
      </c>
      <c r="H22" s="30">
        <v>8</v>
      </c>
      <c r="I22" s="30">
        <v>20</v>
      </c>
      <c r="J22" s="30">
        <v>3</v>
      </c>
      <c r="K22" s="30">
        <v>5</v>
      </c>
      <c r="L22" s="30">
        <f t="shared" si="0"/>
        <v>76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29</v>
      </c>
      <c r="G23" s="30">
        <v>10</v>
      </c>
      <c r="H23" s="30">
        <v>9</v>
      </c>
      <c r="I23" s="30">
        <v>23</v>
      </c>
      <c r="J23" s="30">
        <v>3</v>
      </c>
      <c r="K23" s="30">
        <v>5</v>
      </c>
      <c r="L23" s="30">
        <f t="shared" si="0"/>
        <v>79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27</v>
      </c>
      <c r="G24" s="30">
        <v>6</v>
      </c>
      <c r="H24" s="30">
        <v>8</v>
      </c>
      <c r="I24" s="30">
        <v>22</v>
      </c>
      <c r="J24" s="30">
        <v>2</v>
      </c>
      <c r="K24" s="30">
        <v>5</v>
      </c>
      <c r="L24" s="30">
        <f t="shared" si="0"/>
        <v>70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26</v>
      </c>
      <c r="G25" s="30">
        <v>7</v>
      </c>
      <c r="H25" s="30">
        <v>7</v>
      </c>
      <c r="I25" s="30">
        <v>21</v>
      </c>
      <c r="J25" s="30">
        <v>2</v>
      </c>
      <c r="K25" s="30">
        <v>4</v>
      </c>
      <c r="L25" s="30">
        <f t="shared" si="0"/>
        <v>67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33</v>
      </c>
      <c r="G26" s="30">
        <v>10</v>
      </c>
      <c r="H26" s="30">
        <v>7</v>
      </c>
      <c r="I26" s="30">
        <v>23</v>
      </c>
      <c r="J26" s="30">
        <v>2</v>
      </c>
      <c r="K26" s="30">
        <v>5</v>
      </c>
      <c r="L26" s="30">
        <f t="shared" si="0"/>
        <v>80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30</v>
      </c>
      <c r="G27" s="30">
        <v>11</v>
      </c>
      <c r="H27" s="30">
        <v>8</v>
      </c>
      <c r="I27" s="30">
        <v>24</v>
      </c>
      <c r="J27" s="30">
        <v>2</v>
      </c>
      <c r="K27" s="30">
        <v>5</v>
      </c>
      <c r="L27" s="30">
        <f t="shared" si="0"/>
        <v>80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27</v>
      </c>
      <c r="G28" s="30">
        <v>12</v>
      </c>
      <c r="H28" s="30">
        <v>7</v>
      </c>
      <c r="I28" s="30">
        <v>20</v>
      </c>
      <c r="J28" s="30">
        <v>0</v>
      </c>
      <c r="K28" s="30">
        <v>4</v>
      </c>
      <c r="L28" s="30">
        <f t="shared" si="0"/>
        <v>70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33</v>
      </c>
      <c r="G29" s="30">
        <v>12</v>
      </c>
      <c r="H29" s="30">
        <v>7</v>
      </c>
      <c r="I29" s="30">
        <v>23</v>
      </c>
      <c r="J29" s="30">
        <v>0</v>
      </c>
      <c r="K29" s="30">
        <v>5</v>
      </c>
      <c r="L29" s="30">
        <f t="shared" si="0"/>
        <v>80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29</v>
      </c>
      <c r="G30" s="30">
        <v>10</v>
      </c>
      <c r="H30" s="30">
        <v>9</v>
      </c>
      <c r="I30" s="30">
        <v>22</v>
      </c>
      <c r="J30" s="30">
        <v>5</v>
      </c>
      <c r="K30" s="30">
        <v>4</v>
      </c>
      <c r="L30" s="30">
        <f t="shared" si="0"/>
        <v>79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28</v>
      </c>
      <c r="G31" s="30">
        <v>10</v>
      </c>
      <c r="H31" s="30">
        <v>7</v>
      </c>
      <c r="I31" s="30">
        <v>21</v>
      </c>
      <c r="J31" s="30">
        <v>0</v>
      </c>
      <c r="K31" s="30">
        <v>4</v>
      </c>
      <c r="L31" s="30">
        <f t="shared" si="0"/>
        <v>70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30</v>
      </c>
      <c r="G32" s="30">
        <v>10</v>
      </c>
      <c r="H32" s="30">
        <v>9</v>
      </c>
      <c r="I32" s="30">
        <v>22</v>
      </c>
      <c r="J32" s="30">
        <v>3</v>
      </c>
      <c r="K32" s="30">
        <v>5</v>
      </c>
      <c r="L32" s="30">
        <f t="shared" si="0"/>
        <v>79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28</v>
      </c>
      <c r="G33" s="30">
        <v>11</v>
      </c>
      <c r="H33" s="30">
        <v>8</v>
      </c>
      <c r="I33" s="30">
        <v>20</v>
      </c>
      <c r="J33" s="30">
        <v>5</v>
      </c>
      <c r="K33" s="30">
        <v>4</v>
      </c>
      <c r="L33" s="30">
        <f t="shared" si="0"/>
        <v>76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25</v>
      </c>
      <c r="G34" s="30">
        <v>10</v>
      </c>
      <c r="H34" s="30">
        <v>7</v>
      </c>
      <c r="I34" s="30">
        <v>18</v>
      </c>
      <c r="J34" s="30">
        <v>0</v>
      </c>
      <c r="K34" s="30">
        <v>4</v>
      </c>
      <c r="L34" s="30">
        <f t="shared" si="0"/>
        <v>64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29</v>
      </c>
      <c r="G35" s="30">
        <v>10</v>
      </c>
      <c r="H35" s="30">
        <v>8</v>
      </c>
      <c r="I35" s="30">
        <v>21</v>
      </c>
      <c r="J35" s="30">
        <v>4</v>
      </c>
      <c r="K35" s="30">
        <v>5</v>
      </c>
      <c r="L35" s="30">
        <f t="shared" si="0"/>
        <v>77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29</v>
      </c>
      <c r="G36" s="30">
        <v>9</v>
      </c>
      <c r="H36" s="30">
        <v>7</v>
      </c>
      <c r="I36" s="30">
        <v>20</v>
      </c>
      <c r="J36" s="30">
        <v>2</v>
      </c>
      <c r="K36" s="30">
        <v>5</v>
      </c>
      <c r="L36" s="30">
        <f t="shared" si="0"/>
        <v>72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91BE9CEF-65D3-415F-8911-269A66CB7608}">
      <formula1>40</formula1>
    </dataValidation>
    <dataValidation type="decimal" operator="lessThanOrEqual" allowBlank="1" showInputMessage="1" showErrorMessage="1" error="max. 15" sqref="G13:G36" xr:uid="{6FDDFE75-3983-4141-AB19-7362730396BF}">
      <formula1>15</formula1>
    </dataValidation>
    <dataValidation type="decimal" operator="lessThanOrEqual" allowBlank="1" showInputMessage="1" showErrorMessage="1" error="max. 10" sqref="H13:H36" xr:uid="{4C3ECFB3-A4E4-45E5-9558-42FB718E2D27}">
      <formula1>10</formula1>
    </dataValidation>
    <dataValidation type="decimal" operator="lessThanOrEqual" allowBlank="1" showInputMessage="1" showErrorMessage="1" error="max. 5" sqref="J13:K36" xr:uid="{6A858348-F01E-462C-ADA0-253F46E2F1E3}">
      <formula1>5</formula1>
    </dataValidation>
    <dataValidation type="decimal" operator="lessThanOrEqual" allowBlank="1" showInputMessage="1" showErrorMessage="1" error="max. 25" sqref="I13:I36" xr:uid="{D706B934-6DD1-4CD9-B36A-EDF6EDC517B6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0143-36AB-4C57-A5E5-A4567FE185C1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f>SUM(F13:K13)</f>
        <v>0</v>
      </c>
      <c r="M13" s="26" t="s">
        <v>152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f t="shared" ref="L14:L36" si="0">SUM(F14:K14)</f>
        <v>0</v>
      </c>
      <c r="M14" s="26" t="s">
        <v>152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f t="shared" si="0"/>
        <v>0</v>
      </c>
      <c r="M15" s="26" t="s">
        <v>152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f t="shared" si="0"/>
        <v>0</v>
      </c>
      <c r="M16" s="26" t="s">
        <v>152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f t="shared" si="0"/>
        <v>0</v>
      </c>
      <c r="M17" s="26" t="s">
        <v>152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f t="shared" si="0"/>
        <v>0</v>
      </c>
      <c r="M18" s="26" t="s">
        <v>152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f t="shared" si="0"/>
        <v>0</v>
      </c>
      <c r="M19" s="26" t="s">
        <v>152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f t="shared" si="0"/>
        <v>0</v>
      </c>
      <c r="M20" s="26" t="s">
        <v>152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f t="shared" si="0"/>
        <v>0</v>
      </c>
      <c r="M21" s="26" t="s">
        <v>152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f t="shared" si="0"/>
        <v>0</v>
      </c>
      <c r="M22" s="26" t="s">
        <v>152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f t="shared" si="0"/>
        <v>0</v>
      </c>
      <c r="M23" s="26" t="s">
        <v>152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f t="shared" si="0"/>
        <v>0</v>
      </c>
      <c r="M24" s="26" t="s">
        <v>152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f t="shared" si="0"/>
        <v>0</v>
      </c>
      <c r="M25" s="26" t="s">
        <v>152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f t="shared" si="0"/>
        <v>0</v>
      </c>
      <c r="M26" s="26" t="s">
        <v>152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f t="shared" si="0"/>
        <v>0</v>
      </c>
      <c r="M27" s="26" t="s">
        <v>152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f t="shared" si="0"/>
        <v>0</v>
      </c>
      <c r="M28" s="26" t="s">
        <v>152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f t="shared" si="0"/>
        <v>0</v>
      </c>
      <c r="M29" s="26" t="s">
        <v>152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f t="shared" si="0"/>
        <v>0</v>
      </c>
      <c r="M30" s="26" t="s">
        <v>152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f t="shared" si="0"/>
        <v>0</v>
      </c>
      <c r="M31" s="26" t="s">
        <v>152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f t="shared" si="0"/>
        <v>0</v>
      </c>
      <c r="M32" s="26" t="s">
        <v>152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f t="shared" si="0"/>
        <v>0</v>
      </c>
      <c r="M33" s="26" t="s">
        <v>152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f t="shared" si="0"/>
        <v>0</v>
      </c>
      <c r="M34" s="26" t="s">
        <v>152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f t="shared" si="0"/>
        <v>0</v>
      </c>
      <c r="M35" s="26" t="s">
        <v>152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f t="shared" si="0"/>
        <v>0</v>
      </c>
      <c r="M36" s="26" t="s">
        <v>152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330EB5C8-140D-48D4-AB84-335E2620C3FE}">
      <formula1>40</formula1>
    </dataValidation>
    <dataValidation type="decimal" operator="lessThanOrEqual" allowBlank="1" showInputMessage="1" showErrorMessage="1" error="max. 15" sqref="G13:G36" xr:uid="{7906E18F-529C-46FF-A951-A0CE214FC7E1}">
      <formula1>15</formula1>
    </dataValidation>
    <dataValidation type="decimal" operator="lessThanOrEqual" allowBlank="1" showInputMessage="1" showErrorMessage="1" error="max. 10" sqref="H13:H36" xr:uid="{3FFEF338-2DEE-4830-86CC-04C5DA28AF6C}">
      <formula1>10</formula1>
    </dataValidation>
    <dataValidation type="decimal" operator="lessThanOrEqual" allowBlank="1" showInputMessage="1" showErrorMessage="1" error="max. 5" sqref="J13:K36" xr:uid="{B59DFB5A-B066-4299-AE37-C1F8730EF10D}">
      <formula1>5</formula1>
    </dataValidation>
    <dataValidation type="decimal" operator="lessThanOrEqual" allowBlank="1" showInputMessage="1" showErrorMessage="1" error="max. 25" sqref="I13:I36" xr:uid="{1CDFE7B4-FFE0-42F9-92D3-0A034077D7F5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4CE1-279E-4569-A402-4D2241B13061}">
  <dimension ref="A1:BY40"/>
  <sheetViews>
    <sheetView workbookViewId="0"/>
  </sheetViews>
  <sheetFormatPr defaultColWidth="9.109375" defaultRowHeight="14.4" x14ac:dyDescent="0.3"/>
  <cols>
    <col min="1" max="1" width="11.5546875" style="26" customWidth="1"/>
    <col min="2" max="2" width="30" style="26" bestFit="1" customWidth="1"/>
    <col min="3" max="3" width="43.5546875" style="26" customWidth="1"/>
    <col min="4" max="4" width="15.5546875" style="26" customWidth="1"/>
    <col min="5" max="5" width="15" style="26" customWidth="1"/>
    <col min="6" max="6" width="9.5546875" style="26" customWidth="1"/>
    <col min="7" max="12" width="9.44140625" style="26" customWidth="1"/>
    <col min="13" max="16384" width="9.109375" style="26"/>
  </cols>
  <sheetData>
    <row r="1" spans="1:77" ht="38.25" customHeight="1" x14ac:dyDescent="0.3">
      <c r="A1" s="25" t="s">
        <v>28</v>
      </c>
    </row>
    <row r="2" spans="1:77" ht="12.6" x14ac:dyDescent="0.3">
      <c r="A2" s="27" t="s">
        <v>37</v>
      </c>
      <c r="D2" s="27" t="s">
        <v>22</v>
      </c>
    </row>
    <row r="3" spans="1:77" ht="12.6" x14ac:dyDescent="0.3">
      <c r="A3" s="27" t="s">
        <v>30</v>
      </c>
      <c r="D3" s="26" t="s">
        <v>25</v>
      </c>
    </row>
    <row r="4" spans="1:77" ht="12.6" x14ac:dyDescent="0.3">
      <c r="A4" s="27" t="s">
        <v>38</v>
      </c>
      <c r="D4" s="26" t="s">
        <v>26</v>
      </c>
    </row>
    <row r="5" spans="1:77" ht="12.6" x14ac:dyDescent="0.3">
      <c r="A5" s="27" t="s">
        <v>39</v>
      </c>
      <c r="D5" s="26" t="s">
        <v>27</v>
      </c>
    </row>
    <row r="6" spans="1:77" ht="12.6" x14ac:dyDescent="0.3">
      <c r="A6" s="26" t="s">
        <v>40</v>
      </c>
    </row>
    <row r="7" spans="1:77" ht="12.6" x14ac:dyDescent="0.3">
      <c r="A7" s="33" t="s">
        <v>31</v>
      </c>
      <c r="D7" s="27" t="s">
        <v>23</v>
      </c>
    </row>
    <row r="8" spans="1:77" ht="39.6" customHeight="1" x14ac:dyDescent="0.3">
      <c r="D8" s="18" t="s">
        <v>29</v>
      </c>
      <c r="E8" s="18"/>
      <c r="F8" s="18"/>
      <c r="G8" s="18"/>
      <c r="H8" s="18"/>
      <c r="I8" s="18"/>
      <c r="J8" s="18"/>
      <c r="K8" s="18"/>
      <c r="L8" s="18"/>
    </row>
    <row r="9" spans="1:77" ht="12.6" customHeight="1" x14ac:dyDescent="0.3">
      <c r="A9" s="27"/>
    </row>
    <row r="10" spans="1:77" ht="26.4" customHeight="1" x14ac:dyDescent="0.3">
      <c r="A10" s="19" t="s">
        <v>0</v>
      </c>
      <c r="B10" s="19" t="s">
        <v>1</v>
      </c>
      <c r="C10" s="19" t="s">
        <v>17</v>
      </c>
      <c r="D10" s="19" t="s">
        <v>12</v>
      </c>
      <c r="E10" s="22" t="s">
        <v>2</v>
      </c>
      <c r="F10" s="19" t="s">
        <v>14</v>
      </c>
      <c r="G10" s="19" t="s">
        <v>32</v>
      </c>
      <c r="H10" s="19" t="s">
        <v>13</v>
      </c>
      <c r="I10" s="19" t="s">
        <v>33</v>
      </c>
      <c r="J10" s="19" t="s">
        <v>34</v>
      </c>
      <c r="K10" s="19" t="s">
        <v>35</v>
      </c>
      <c r="L10" s="19" t="s">
        <v>3</v>
      </c>
    </row>
    <row r="11" spans="1:77" ht="59.4" customHeight="1" x14ac:dyDescent="0.3">
      <c r="A11" s="21"/>
      <c r="B11" s="21"/>
      <c r="C11" s="21"/>
      <c r="D11" s="21"/>
      <c r="E11" s="23"/>
      <c r="F11" s="20"/>
      <c r="G11" s="20"/>
      <c r="H11" s="20"/>
      <c r="I11" s="20"/>
      <c r="J11" s="20"/>
      <c r="K11" s="20"/>
      <c r="L11" s="20"/>
    </row>
    <row r="12" spans="1:77" ht="29.1" customHeight="1" x14ac:dyDescent="0.3">
      <c r="A12" s="20"/>
      <c r="B12" s="20"/>
      <c r="C12" s="20"/>
      <c r="D12" s="20"/>
      <c r="E12" s="24"/>
      <c r="F12" s="28" t="s">
        <v>24</v>
      </c>
      <c r="G12" s="28" t="s">
        <v>19</v>
      </c>
      <c r="H12" s="28" t="s">
        <v>21</v>
      </c>
      <c r="I12" s="28" t="s">
        <v>36</v>
      </c>
      <c r="J12" s="28" t="s">
        <v>20</v>
      </c>
      <c r="K12" s="28" t="s">
        <v>20</v>
      </c>
      <c r="L12" s="28"/>
    </row>
    <row r="13" spans="1:77" s="29" customFormat="1" ht="12.75" customHeight="1" x14ac:dyDescent="0.2">
      <c r="A13" s="36" t="s">
        <v>41</v>
      </c>
      <c r="B13" s="37" t="s">
        <v>65</v>
      </c>
      <c r="C13" s="37" t="s">
        <v>87</v>
      </c>
      <c r="D13" s="38">
        <v>18768750</v>
      </c>
      <c r="E13" s="38">
        <v>8000000</v>
      </c>
      <c r="F13" s="30">
        <v>20</v>
      </c>
      <c r="G13" s="30">
        <v>6</v>
      </c>
      <c r="H13" s="30">
        <v>6</v>
      </c>
      <c r="I13" s="30">
        <v>15</v>
      </c>
      <c r="J13" s="30">
        <v>4</v>
      </c>
      <c r="K13" s="30">
        <v>4</v>
      </c>
      <c r="L13" s="30">
        <f>SUM(F13:K13)</f>
        <v>55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s="29" customFormat="1" ht="12.75" customHeight="1" x14ac:dyDescent="0.2">
      <c r="A14" s="36" t="s">
        <v>42</v>
      </c>
      <c r="B14" s="37" t="s">
        <v>65</v>
      </c>
      <c r="C14" s="37" t="s">
        <v>88</v>
      </c>
      <c r="D14" s="38">
        <v>11583110</v>
      </c>
      <c r="E14" s="38">
        <v>6000000</v>
      </c>
      <c r="F14" s="30">
        <v>30</v>
      </c>
      <c r="G14" s="30">
        <v>11</v>
      </c>
      <c r="H14" s="29">
        <v>9</v>
      </c>
      <c r="I14" s="30">
        <v>20</v>
      </c>
      <c r="J14" s="30">
        <v>4</v>
      </c>
      <c r="K14" s="30">
        <v>4</v>
      </c>
      <c r="L14" s="30">
        <f t="shared" ref="L14:L36" si="0">SUM(F14:K14)</f>
        <v>78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29" customFormat="1" ht="12.75" customHeight="1" x14ac:dyDescent="0.2">
      <c r="A15" s="36" t="s">
        <v>43</v>
      </c>
      <c r="B15" s="37" t="s">
        <v>66</v>
      </c>
      <c r="C15" s="37" t="s">
        <v>89</v>
      </c>
      <c r="D15" s="38">
        <v>83086328</v>
      </c>
      <c r="E15" s="38">
        <v>18000000</v>
      </c>
      <c r="F15" s="30">
        <v>28</v>
      </c>
      <c r="G15" s="30">
        <v>6</v>
      </c>
      <c r="H15" s="29">
        <v>6</v>
      </c>
      <c r="I15" s="30">
        <v>15</v>
      </c>
      <c r="J15" s="30">
        <v>1</v>
      </c>
      <c r="K15" s="30">
        <v>4</v>
      </c>
      <c r="L15" s="30">
        <f t="shared" si="0"/>
        <v>60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7" s="29" customFormat="1" ht="12.75" customHeight="1" x14ac:dyDescent="0.2">
      <c r="A16" s="36" t="s">
        <v>44</v>
      </c>
      <c r="B16" s="37" t="s">
        <v>67</v>
      </c>
      <c r="C16" s="37" t="s">
        <v>90</v>
      </c>
      <c r="D16" s="38">
        <v>15500000</v>
      </c>
      <c r="E16" s="38">
        <v>7000000</v>
      </c>
      <c r="F16" s="30">
        <v>35</v>
      </c>
      <c r="G16" s="30">
        <v>11</v>
      </c>
      <c r="H16" s="30">
        <v>8</v>
      </c>
      <c r="I16" s="30">
        <v>22</v>
      </c>
      <c r="J16" s="30">
        <v>3</v>
      </c>
      <c r="K16" s="30">
        <v>5</v>
      </c>
      <c r="L16" s="30">
        <f t="shared" si="0"/>
        <v>84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7" s="29" customFormat="1" ht="12.75" customHeight="1" x14ac:dyDescent="0.2">
      <c r="A17" s="36" t="s">
        <v>45</v>
      </c>
      <c r="B17" s="37" t="s">
        <v>68</v>
      </c>
      <c r="C17" s="37" t="s">
        <v>91</v>
      </c>
      <c r="D17" s="38">
        <v>36407900</v>
      </c>
      <c r="E17" s="38">
        <v>9000000</v>
      </c>
      <c r="F17" s="30">
        <v>35</v>
      </c>
      <c r="G17" s="30">
        <v>10</v>
      </c>
      <c r="H17" s="30">
        <v>8</v>
      </c>
      <c r="I17" s="30">
        <v>15</v>
      </c>
      <c r="J17" s="30">
        <v>3</v>
      </c>
      <c r="K17" s="30">
        <v>4</v>
      </c>
      <c r="L17" s="30">
        <f t="shared" si="0"/>
        <v>75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</row>
    <row r="18" spans="1:77" s="29" customFormat="1" ht="12" x14ac:dyDescent="0.2">
      <c r="A18" s="36" t="s">
        <v>46</v>
      </c>
      <c r="B18" s="37" t="s">
        <v>69</v>
      </c>
      <c r="C18" s="37" t="s">
        <v>92</v>
      </c>
      <c r="D18" s="38">
        <v>29515560</v>
      </c>
      <c r="E18" s="38">
        <v>10500000</v>
      </c>
      <c r="F18" s="30">
        <v>35</v>
      </c>
      <c r="G18" s="30">
        <v>10</v>
      </c>
      <c r="H18" s="30">
        <v>8</v>
      </c>
      <c r="I18" s="30">
        <v>20</v>
      </c>
      <c r="J18" s="30">
        <v>4</v>
      </c>
      <c r="K18" s="30">
        <v>5</v>
      </c>
      <c r="L18" s="30">
        <f t="shared" si="0"/>
        <v>82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7" s="29" customFormat="1" ht="12.75" customHeight="1" x14ac:dyDescent="0.2">
      <c r="A19" s="36" t="s">
        <v>47</v>
      </c>
      <c r="B19" s="37" t="s">
        <v>70</v>
      </c>
      <c r="C19" s="37" t="s">
        <v>93</v>
      </c>
      <c r="D19" s="38">
        <v>18997857</v>
      </c>
      <c r="E19" s="38">
        <v>6500000</v>
      </c>
      <c r="F19" s="30">
        <v>25</v>
      </c>
      <c r="G19" s="30">
        <v>9</v>
      </c>
      <c r="H19" s="30">
        <v>6</v>
      </c>
      <c r="I19" s="30">
        <v>15</v>
      </c>
      <c r="J19" s="30">
        <v>0</v>
      </c>
      <c r="K19" s="30">
        <v>4</v>
      </c>
      <c r="L19" s="30">
        <f t="shared" si="0"/>
        <v>59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7" s="29" customFormat="1" ht="12.75" customHeight="1" x14ac:dyDescent="0.2">
      <c r="A20" s="36" t="s">
        <v>48</v>
      </c>
      <c r="B20" s="37" t="s">
        <v>71</v>
      </c>
      <c r="C20" s="37" t="s">
        <v>94</v>
      </c>
      <c r="D20" s="38">
        <v>29119900</v>
      </c>
      <c r="E20" s="38">
        <v>10000000</v>
      </c>
      <c r="F20" s="30">
        <v>25</v>
      </c>
      <c r="G20" s="30">
        <v>9</v>
      </c>
      <c r="H20" s="30">
        <v>6</v>
      </c>
      <c r="I20" s="30">
        <v>14</v>
      </c>
      <c r="J20" s="30">
        <v>0</v>
      </c>
      <c r="K20" s="30">
        <v>4</v>
      </c>
      <c r="L20" s="30">
        <f t="shared" si="0"/>
        <v>58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</row>
    <row r="21" spans="1:77" s="29" customFormat="1" ht="13.5" customHeight="1" x14ac:dyDescent="0.2">
      <c r="A21" s="36" t="s">
        <v>49</v>
      </c>
      <c r="B21" s="37" t="s">
        <v>72</v>
      </c>
      <c r="C21" s="37" t="s">
        <v>95</v>
      </c>
      <c r="D21" s="38">
        <v>148584430</v>
      </c>
      <c r="E21" s="38">
        <v>30000000</v>
      </c>
      <c r="F21" s="30">
        <v>35</v>
      </c>
      <c r="G21" s="30">
        <v>12</v>
      </c>
      <c r="H21" s="30">
        <v>10</v>
      </c>
      <c r="I21" s="30">
        <v>25</v>
      </c>
      <c r="J21" s="30">
        <v>5</v>
      </c>
      <c r="K21" s="30">
        <v>5</v>
      </c>
      <c r="L21" s="30">
        <f t="shared" si="0"/>
        <v>92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7" s="29" customFormat="1" ht="12.75" customHeight="1" x14ac:dyDescent="0.2">
      <c r="A22" s="36" t="s">
        <v>50</v>
      </c>
      <c r="B22" s="37" t="s">
        <v>73</v>
      </c>
      <c r="C22" s="37" t="s">
        <v>96</v>
      </c>
      <c r="D22" s="38">
        <v>38900000</v>
      </c>
      <c r="E22" s="38">
        <v>15000000</v>
      </c>
      <c r="F22" s="30">
        <v>35</v>
      </c>
      <c r="G22" s="30">
        <v>10</v>
      </c>
      <c r="H22" s="30">
        <v>8</v>
      </c>
      <c r="I22" s="30">
        <v>17</v>
      </c>
      <c r="J22" s="30">
        <v>3</v>
      </c>
      <c r="K22" s="30">
        <v>5</v>
      </c>
      <c r="L22" s="30">
        <f t="shared" si="0"/>
        <v>78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7" s="29" customFormat="1" ht="12.75" customHeight="1" x14ac:dyDescent="0.2">
      <c r="A23" s="36" t="s">
        <v>51</v>
      </c>
      <c r="B23" s="37" t="s">
        <v>74</v>
      </c>
      <c r="C23" s="37" t="s">
        <v>97</v>
      </c>
      <c r="D23" s="38">
        <v>35907023</v>
      </c>
      <c r="E23" s="38">
        <v>3400000</v>
      </c>
      <c r="F23" s="30">
        <v>35</v>
      </c>
      <c r="G23" s="30">
        <v>11</v>
      </c>
      <c r="H23" s="30">
        <v>8</v>
      </c>
      <c r="I23" s="30">
        <v>22</v>
      </c>
      <c r="J23" s="30">
        <v>3</v>
      </c>
      <c r="K23" s="30">
        <v>5</v>
      </c>
      <c r="L23" s="30">
        <f t="shared" si="0"/>
        <v>84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</row>
    <row r="24" spans="1:77" s="29" customFormat="1" ht="12.75" customHeight="1" x14ac:dyDescent="0.2">
      <c r="A24" s="36" t="s">
        <v>52</v>
      </c>
      <c r="B24" s="37" t="s">
        <v>75</v>
      </c>
      <c r="C24" s="37" t="s">
        <v>98</v>
      </c>
      <c r="D24" s="38">
        <v>29390900</v>
      </c>
      <c r="E24" s="38">
        <v>12000000</v>
      </c>
      <c r="F24" s="30">
        <v>33</v>
      </c>
      <c r="G24" s="30">
        <v>11</v>
      </c>
      <c r="H24" s="30">
        <v>9</v>
      </c>
      <c r="I24" s="30">
        <v>20</v>
      </c>
      <c r="J24" s="30">
        <v>2</v>
      </c>
      <c r="K24" s="30">
        <v>4</v>
      </c>
      <c r="L24" s="30">
        <f t="shared" si="0"/>
        <v>79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</row>
    <row r="25" spans="1:77" s="29" customFormat="1" ht="12.75" customHeight="1" x14ac:dyDescent="0.2">
      <c r="A25" s="36" t="s">
        <v>53</v>
      </c>
      <c r="B25" s="37" t="s">
        <v>76</v>
      </c>
      <c r="C25" s="37" t="s">
        <v>99</v>
      </c>
      <c r="D25" s="38">
        <v>32109525</v>
      </c>
      <c r="E25" s="38">
        <v>7000000</v>
      </c>
      <c r="F25" s="30">
        <v>27</v>
      </c>
      <c r="G25" s="30">
        <v>10</v>
      </c>
      <c r="H25" s="30">
        <v>8</v>
      </c>
      <c r="I25" s="30">
        <v>18</v>
      </c>
      <c r="J25" s="30">
        <v>2</v>
      </c>
      <c r="K25" s="30">
        <v>4</v>
      </c>
      <c r="L25" s="30">
        <f t="shared" si="0"/>
        <v>69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</row>
    <row r="26" spans="1:77" s="29" customFormat="1" ht="12" x14ac:dyDescent="0.2">
      <c r="A26" s="36" t="s">
        <v>54</v>
      </c>
      <c r="B26" s="37" t="s">
        <v>77</v>
      </c>
      <c r="C26" s="37" t="s">
        <v>100</v>
      </c>
      <c r="D26" s="38">
        <v>16680000</v>
      </c>
      <c r="E26" s="38">
        <v>10000000</v>
      </c>
      <c r="F26" s="30">
        <v>40</v>
      </c>
      <c r="G26" s="30">
        <v>15</v>
      </c>
      <c r="H26" s="30">
        <v>9</v>
      </c>
      <c r="I26" s="30">
        <v>25</v>
      </c>
      <c r="J26" s="30">
        <v>2</v>
      </c>
      <c r="K26" s="30">
        <v>4</v>
      </c>
      <c r="L26" s="30">
        <f t="shared" si="0"/>
        <v>95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</row>
    <row r="27" spans="1:77" s="29" customFormat="1" ht="12.75" customHeight="1" x14ac:dyDescent="0.2">
      <c r="A27" s="36" t="s">
        <v>55</v>
      </c>
      <c r="B27" s="37" t="s">
        <v>78</v>
      </c>
      <c r="C27" s="37" t="s">
        <v>101</v>
      </c>
      <c r="D27" s="38">
        <v>23530900</v>
      </c>
      <c r="E27" s="38">
        <v>7000000</v>
      </c>
      <c r="F27" s="30">
        <v>36</v>
      </c>
      <c r="G27" s="30">
        <v>13</v>
      </c>
      <c r="H27" s="30">
        <v>9</v>
      </c>
      <c r="I27" s="30">
        <v>22</v>
      </c>
      <c r="J27" s="30">
        <v>2</v>
      </c>
      <c r="K27" s="30">
        <v>4</v>
      </c>
      <c r="L27" s="30">
        <f t="shared" si="0"/>
        <v>86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</row>
    <row r="28" spans="1:77" s="29" customFormat="1" ht="12.75" customHeight="1" x14ac:dyDescent="0.2">
      <c r="A28" s="36" t="s">
        <v>56</v>
      </c>
      <c r="B28" s="37" t="s">
        <v>79</v>
      </c>
      <c r="C28" s="37" t="s">
        <v>102</v>
      </c>
      <c r="D28" s="38">
        <v>9400000</v>
      </c>
      <c r="E28" s="38">
        <v>6200000</v>
      </c>
      <c r="F28" s="30">
        <v>30</v>
      </c>
      <c r="G28" s="30">
        <v>12</v>
      </c>
      <c r="H28" s="30">
        <v>8</v>
      </c>
      <c r="I28" s="30">
        <v>21</v>
      </c>
      <c r="J28" s="30">
        <v>0</v>
      </c>
      <c r="K28" s="30">
        <v>4</v>
      </c>
      <c r="L28" s="30">
        <f t="shared" si="0"/>
        <v>75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</row>
    <row r="29" spans="1:77" s="29" customFormat="1" ht="12.75" customHeight="1" x14ac:dyDescent="0.2">
      <c r="A29" s="36" t="s">
        <v>57</v>
      </c>
      <c r="B29" s="37" t="s">
        <v>79</v>
      </c>
      <c r="C29" s="37" t="s">
        <v>103</v>
      </c>
      <c r="D29" s="38">
        <v>9250000</v>
      </c>
      <c r="E29" s="38">
        <v>6400000</v>
      </c>
      <c r="F29" s="30">
        <v>34</v>
      </c>
      <c r="G29" s="30">
        <v>12</v>
      </c>
      <c r="H29" s="30">
        <v>9</v>
      </c>
      <c r="I29" s="30">
        <v>22</v>
      </c>
      <c r="J29" s="30">
        <v>0</v>
      </c>
      <c r="K29" s="30">
        <v>5</v>
      </c>
      <c r="L29" s="30">
        <f t="shared" si="0"/>
        <v>82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</row>
    <row r="30" spans="1:77" s="29" customFormat="1" ht="12.75" customHeight="1" x14ac:dyDescent="0.2">
      <c r="A30" s="36" t="s">
        <v>58</v>
      </c>
      <c r="B30" s="37" t="s">
        <v>80</v>
      </c>
      <c r="C30" s="37" t="s">
        <v>104</v>
      </c>
      <c r="D30" s="38">
        <v>56705400</v>
      </c>
      <c r="E30" s="38">
        <v>18000000</v>
      </c>
      <c r="F30" s="30">
        <v>25</v>
      </c>
      <c r="G30" s="30">
        <v>10</v>
      </c>
      <c r="H30" s="30">
        <v>9</v>
      </c>
      <c r="I30" s="30">
        <v>22</v>
      </c>
      <c r="J30" s="30">
        <v>5</v>
      </c>
      <c r="K30" s="30">
        <v>4</v>
      </c>
      <c r="L30" s="30">
        <f t="shared" si="0"/>
        <v>75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7" s="29" customFormat="1" ht="12" x14ac:dyDescent="0.2">
      <c r="A31" s="36" t="s">
        <v>59</v>
      </c>
      <c r="B31" s="37" t="s">
        <v>81</v>
      </c>
      <c r="C31" s="37" t="s">
        <v>105</v>
      </c>
      <c r="D31" s="38">
        <v>36280800</v>
      </c>
      <c r="E31" s="38">
        <v>10000000</v>
      </c>
      <c r="F31" s="30">
        <v>25</v>
      </c>
      <c r="G31" s="30">
        <v>10</v>
      </c>
      <c r="H31" s="30">
        <v>9</v>
      </c>
      <c r="I31" s="30">
        <v>22</v>
      </c>
      <c r="J31" s="30">
        <v>0</v>
      </c>
      <c r="K31" s="30">
        <v>4</v>
      </c>
      <c r="L31" s="30">
        <f t="shared" si="0"/>
        <v>70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7" s="29" customFormat="1" ht="12.75" customHeight="1" x14ac:dyDescent="0.2">
      <c r="A32" s="36" t="s">
        <v>60</v>
      </c>
      <c r="B32" s="37" t="s">
        <v>82</v>
      </c>
      <c r="C32" s="37" t="s">
        <v>106</v>
      </c>
      <c r="D32" s="38">
        <v>66792900</v>
      </c>
      <c r="E32" s="38">
        <v>15000000</v>
      </c>
      <c r="F32" s="30">
        <v>28</v>
      </c>
      <c r="G32" s="30">
        <v>12</v>
      </c>
      <c r="H32" s="30">
        <v>9</v>
      </c>
      <c r="I32" s="30">
        <v>22</v>
      </c>
      <c r="J32" s="30">
        <v>3</v>
      </c>
      <c r="K32" s="30">
        <v>4</v>
      </c>
      <c r="L32" s="30">
        <f t="shared" si="0"/>
        <v>78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</row>
    <row r="33" spans="1:77" s="29" customFormat="1" ht="12.75" customHeight="1" x14ac:dyDescent="0.2">
      <c r="A33" s="36" t="s">
        <v>61</v>
      </c>
      <c r="B33" s="37" t="s">
        <v>83</v>
      </c>
      <c r="C33" s="37" t="s">
        <v>107</v>
      </c>
      <c r="D33" s="38">
        <v>46206600</v>
      </c>
      <c r="E33" s="38">
        <v>7500000</v>
      </c>
      <c r="F33" s="30">
        <v>24</v>
      </c>
      <c r="G33" s="30">
        <v>8</v>
      </c>
      <c r="H33" s="30">
        <v>9</v>
      </c>
      <c r="I33" s="30">
        <v>20</v>
      </c>
      <c r="J33" s="30">
        <v>5</v>
      </c>
      <c r="K33" s="30">
        <v>4</v>
      </c>
      <c r="L33" s="30">
        <f t="shared" si="0"/>
        <v>70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</row>
    <row r="34" spans="1:77" s="29" customFormat="1" ht="12.75" customHeight="1" x14ac:dyDescent="0.2">
      <c r="A34" s="36" t="s">
        <v>62</v>
      </c>
      <c r="B34" s="37" t="s">
        <v>84</v>
      </c>
      <c r="C34" s="37" t="s">
        <v>108</v>
      </c>
      <c r="D34" s="38">
        <v>21116550</v>
      </c>
      <c r="E34" s="38">
        <v>5850000</v>
      </c>
      <c r="F34" s="30">
        <v>20</v>
      </c>
      <c r="G34" s="30">
        <v>8</v>
      </c>
      <c r="H34" s="30">
        <v>9</v>
      </c>
      <c r="I34" s="30">
        <v>20</v>
      </c>
      <c r="J34" s="30">
        <v>0</v>
      </c>
      <c r="K34" s="30">
        <v>4</v>
      </c>
      <c r="L34" s="30">
        <f t="shared" si="0"/>
        <v>61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</row>
    <row r="35" spans="1:77" s="29" customFormat="1" ht="12.75" customHeight="1" x14ac:dyDescent="0.2">
      <c r="A35" s="36" t="s">
        <v>63</v>
      </c>
      <c r="B35" s="37" t="s">
        <v>85</v>
      </c>
      <c r="C35" s="37" t="s">
        <v>109</v>
      </c>
      <c r="D35" s="38">
        <v>45001500</v>
      </c>
      <c r="E35" s="38">
        <v>12000000</v>
      </c>
      <c r="F35" s="30">
        <v>26</v>
      </c>
      <c r="G35" s="30">
        <v>12</v>
      </c>
      <c r="H35" s="30">
        <v>9</v>
      </c>
      <c r="I35" s="30">
        <v>21</v>
      </c>
      <c r="J35" s="30">
        <v>4</v>
      </c>
      <c r="K35" s="30">
        <v>4</v>
      </c>
      <c r="L35" s="30">
        <f t="shared" si="0"/>
        <v>76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</row>
    <row r="36" spans="1:77" s="29" customFormat="1" ht="12.75" customHeight="1" x14ac:dyDescent="0.2">
      <c r="A36" s="36" t="s">
        <v>64</v>
      </c>
      <c r="B36" s="37" t="s">
        <v>86</v>
      </c>
      <c r="C36" s="37" t="s">
        <v>110</v>
      </c>
      <c r="D36" s="38">
        <v>43953450</v>
      </c>
      <c r="E36" s="38">
        <v>13000000</v>
      </c>
      <c r="F36" s="30">
        <v>23</v>
      </c>
      <c r="G36" s="30">
        <v>10</v>
      </c>
      <c r="H36" s="30">
        <v>8</v>
      </c>
      <c r="I36" s="30">
        <v>20</v>
      </c>
      <c r="J36" s="30">
        <v>2</v>
      </c>
      <c r="K36" s="30">
        <v>4</v>
      </c>
      <c r="L36" s="30">
        <f t="shared" si="0"/>
        <v>67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</row>
    <row r="37" spans="1:77" ht="12" x14ac:dyDescent="0.3">
      <c r="D37" s="34">
        <f>SUM(D13:D36)</f>
        <v>902789383</v>
      </c>
      <c r="E37" s="34">
        <f>SUM(E13:E36)</f>
        <v>253350000</v>
      </c>
    </row>
    <row r="38" spans="1:77" ht="12" x14ac:dyDescent="0.3">
      <c r="E38" s="32"/>
    </row>
    <row r="39" spans="1:77" ht="12" x14ac:dyDescent="0.3"/>
    <row r="40" spans="1:77" ht="12" x14ac:dyDescent="0.3"/>
  </sheetData>
  <mergeCells count="13">
    <mergeCell ref="J10:J11"/>
    <mergeCell ref="K10:K11"/>
    <mergeCell ref="L10:L11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</mergeCells>
  <dataValidations count="5">
    <dataValidation type="decimal" operator="lessThanOrEqual" allowBlank="1" showInputMessage="1" showErrorMessage="1" error="max. 40" sqref="F13:F36" xr:uid="{A7E9430F-4405-441B-9921-93D59275A666}">
      <formula1>40</formula1>
    </dataValidation>
    <dataValidation type="decimal" operator="lessThanOrEqual" allowBlank="1" showInputMessage="1" showErrorMessage="1" error="max. 15" sqref="G13:G36" xr:uid="{75ADD8C8-37EF-4825-8D04-60E98EAC87C7}">
      <formula1>15</formula1>
    </dataValidation>
    <dataValidation type="decimal" operator="lessThanOrEqual" allowBlank="1" showInputMessage="1" showErrorMessage="1" error="max. 10" sqref="H13:H36" xr:uid="{031EC137-ED8A-4BD7-8866-34B45F9A909F}">
      <formula1>10</formula1>
    </dataValidation>
    <dataValidation type="decimal" operator="lessThanOrEqual" allowBlank="1" showInputMessage="1" showErrorMessage="1" error="max. 5" sqref="J13:K36" xr:uid="{A1853391-8823-47A3-94C0-439F46C1FB8A}">
      <formula1>5</formula1>
    </dataValidation>
    <dataValidation type="decimal" operator="lessThanOrEqual" allowBlank="1" showInputMessage="1" showErrorMessage="1" error="max. 25" sqref="I13:I36" xr:uid="{454CEEA5-0FAB-4EFD-A808-19D2C5B1B77A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celovečerní hraný film</vt:lpstr>
      <vt:lpstr>ČK</vt:lpstr>
      <vt:lpstr>JK</vt:lpstr>
      <vt:lpstr>LC</vt:lpstr>
      <vt:lpstr>LG</vt:lpstr>
      <vt:lpstr>MŠ</vt:lpstr>
      <vt:lpstr>NS</vt:lpstr>
      <vt:lpstr>PBa</vt:lpstr>
      <vt:lpstr>PBi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2023-03-07T11:57:43Z</dcterms:modified>
</cp:coreProperties>
</file>